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tabRatio="892" firstSheet="2" activeTab="2"/>
  </bookViews>
  <sheets>
    <sheet name="سه ماهه 15-3" sheetId="1" state="hidden" r:id="rId1"/>
    <sheet name=" سه ماهه 15-3 -1 الی 5 " sheetId="2" state="hidden" r:id="rId2"/>
    <sheet name="فهرست" sheetId="3" r:id="rId3"/>
    <sheet name="بخش دوم - جدول  5  -1" sheetId="4" r:id="rId4"/>
    <sheet name="بخش دوم - جدول  5  -2" sheetId="5" r:id="rId5"/>
    <sheet name="بخش دوم - جدول  5 - 3 " sheetId="6" r:id="rId6"/>
    <sheet name="بخش دوم - جدول  5  - 8" sheetId="7" r:id="rId7"/>
    <sheet name="بخش دوم - جدول  5  - 12  " sheetId="8" r:id="rId8"/>
  </sheets>
  <externalReferences>
    <externalReference r:id="rId11"/>
    <externalReference r:id="rId12"/>
  </externalReferences>
  <definedNames>
    <definedName name="_xlnm.Print_Area" localSheetId="5">'بخش دوم - جدول  5 - 3 '!$A$1:$G$25</definedName>
    <definedName name="_xlnm.Print_Area" localSheetId="7">'بخش دوم - جدول  5  - 12  '!$A$1:$G$12</definedName>
    <definedName name="_xlnm.Print_Area" localSheetId="6">'بخش دوم - جدول  5  - 8'!$A$1:$G$12</definedName>
    <definedName name="_xlnm.Print_Area" localSheetId="3">'بخش دوم - جدول  5  -1'!$A$1:$G$22</definedName>
    <definedName name="_xlnm.Print_Area" localSheetId="4">'بخش دوم - جدول  5  -2'!$A$1:$G$35</definedName>
    <definedName name="_xlnm.Print_Titles" localSheetId="4">'بخش دوم - جدول  5  -2'!$3:$6</definedName>
    <definedName name="اضافه_كاري">'[1]هزینه های پرسنلی'!$I$41</definedName>
    <definedName name="اياب_و_ذهاب">'[2]هزینه های پرسنلی'!$V$39</definedName>
    <definedName name="بازخريد_سنوات_خدمت_كاركنان">'[1]هزینه های پرسنلی'!$R$41</definedName>
    <definedName name="بيمه_بهداشت_ودرمان_و_بيمه_عمر">'[1]هزینه های پرسنلی'!$M$41</definedName>
    <definedName name="بيمه_سهم_كارفرما">'[1]هزینه های پرسنلی'!$L$41</definedName>
    <definedName name="پاداش">'[1]هزینه های پرسنلی'!$P$41</definedName>
    <definedName name="حق_اولاد_وتأهل_و_مسكن_وخواربار">'[1]هزینه های پرسنلی'!$K$41</definedName>
    <definedName name="حق_جذب">'[1]هزینه های پرسنلی'!$J$41</definedName>
    <definedName name="حق_كشيك">'[2]هزینه های پرسنلی'!$U$39</definedName>
    <definedName name="حق_ناهاري">'[1]هزینه های پرسنلی'!$S$41</definedName>
    <definedName name="حقوق_كاركنان">'[1]هزینه های پرسنلی'!$H$41</definedName>
    <definedName name="رفاه_كاركنان">'[1]هزینه های پرسنلی'!$Q$41</definedName>
    <definedName name="ساير_هزينه‌هاي_كاركنان">'[1]هزینه های پرسنلی'!$V$41</definedName>
    <definedName name="عيدي">'[1]هزینه های پرسنلی'!$N$41</definedName>
    <definedName name="كارانه_بهره_وري">'[1]هزینه های پرسنلی'!$O$41</definedName>
  </definedNames>
  <calcPr fullCalcOnLoad="1"/>
</workbook>
</file>

<file path=xl/sharedStrings.xml><?xml version="1.0" encoding="utf-8"?>
<sst xmlns="http://schemas.openxmlformats.org/spreadsheetml/2006/main" count="196" uniqueCount="135">
  <si>
    <t>معوق</t>
  </si>
  <si>
    <t xml:space="preserve">جمع کل </t>
  </si>
  <si>
    <t>*</t>
  </si>
  <si>
    <t>رديف</t>
  </si>
  <si>
    <t>جمع کل</t>
  </si>
  <si>
    <t>جدول 5 - 1</t>
  </si>
  <si>
    <t>جدول 5 - 2</t>
  </si>
  <si>
    <t>عطف</t>
  </si>
  <si>
    <t>شماره يادداشت صورتهای مالی</t>
  </si>
  <si>
    <t>ميليون ريال</t>
  </si>
  <si>
    <r>
      <t>صورتهای مالی حسابرسی نشده  و حسابرسی شده سال 93 بانک، بزودی در</t>
    </r>
    <r>
      <rPr>
        <b/>
        <sz val="12"/>
        <color indexed="10"/>
        <rFont val="Mitra"/>
        <family val="0"/>
      </rPr>
      <t xml:space="preserve"> سامانه کدال سازمان بورس اوراق بهادار ،</t>
    </r>
    <r>
      <rPr>
        <b/>
        <sz val="12"/>
        <rFont val="Mitra"/>
        <family val="0"/>
      </rPr>
      <t xml:space="preserve"> با شناسة بانک سينا تحت عنوان </t>
    </r>
    <r>
      <rPr>
        <b/>
        <sz val="12"/>
        <color indexed="10"/>
        <rFont val="Mitra"/>
        <family val="0"/>
      </rPr>
      <t xml:space="preserve">" و سينا " </t>
    </r>
    <r>
      <rPr>
        <b/>
        <sz val="12"/>
        <rFont val="Mitra"/>
        <family val="0"/>
      </rPr>
      <t>منعکس می شود.</t>
    </r>
  </si>
  <si>
    <r>
      <t xml:space="preserve">گزارش بازرس قانونی به مجمع عمومی برای سالهای 87 الی 92  (در </t>
    </r>
    <r>
      <rPr>
        <b/>
        <sz val="12"/>
        <color indexed="10"/>
        <rFont val="Mitra"/>
        <family val="0"/>
      </rPr>
      <t>سامانه کدال سازمان بورس</t>
    </r>
    <r>
      <rPr>
        <b/>
        <sz val="12"/>
        <rFont val="Mitra"/>
        <family val="0"/>
      </rPr>
      <t xml:space="preserve">، با شناسة تحت عنوان </t>
    </r>
    <r>
      <rPr>
        <b/>
        <sz val="12"/>
        <color indexed="10"/>
        <rFont val="Mitra"/>
        <family val="0"/>
      </rPr>
      <t>" و سينا "</t>
    </r>
    <r>
      <rPr>
        <b/>
        <sz val="12"/>
        <rFont val="Mitra"/>
        <family val="0"/>
      </rPr>
      <t xml:space="preserve"> موجود می باشد) و گزارش سال 93 بانک، بزودی در سامانه کدال سازمان، منعکس می شود.</t>
    </r>
  </si>
  <si>
    <t>مانده اقلام زير خط ترازنامه نظير : بروات قبولی نويسی شده ، انواع ضمانتنامه ها ، انواع اعتبارات اسنادی ، ظهرنويسی ها ، وجوه اداره شده ، تضمينات و ...</t>
  </si>
  <si>
    <t>نوع سپرده</t>
  </si>
  <si>
    <r>
      <t>صورتهای مالی سالانه سالهای 87 الی 92 حسابرسی شده (در</t>
    </r>
    <r>
      <rPr>
        <b/>
        <sz val="12"/>
        <color indexed="10"/>
        <rFont val="Mitra"/>
        <family val="0"/>
      </rPr>
      <t xml:space="preserve"> سامانه کدال سازمان بورس اوراق بهادار ،</t>
    </r>
    <r>
      <rPr>
        <b/>
        <sz val="12"/>
        <rFont val="Mitra"/>
        <family val="0"/>
      </rPr>
      <t xml:space="preserve"> با شناسة بانک سينا تحت عنوان </t>
    </r>
    <r>
      <rPr>
        <b/>
        <sz val="12"/>
        <color indexed="10"/>
        <rFont val="Mitra"/>
        <family val="0"/>
      </rPr>
      <t xml:space="preserve">" و سينا " </t>
    </r>
    <r>
      <rPr>
        <b/>
        <sz val="12"/>
        <rFont val="Mitra"/>
        <family val="0"/>
      </rPr>
      <t>موجود می باشد) .</t>
    </r>
  </si>
  <si>
    <t>انواع و خالص تسهيلات اعطايی به تفکيک دولتی و غير دولتی .</t>
  </si>
  <si>
    <t>انواع و مانده سپرده ها به تفکيک .</t>
  </si>
  <si>
    <t>خالص تسهيلات اعطايی به تفکيک عقود .</t>
  </si>
  <si>
    <t>خالص تسهيلات به تفکيک جاری ، سررسيد گذشته ، معوق ، مشکوک الوصول و سوخت شده .</t>
  </si>
  <si>
    <t>جدول 5 - 8</t>
  </si>
  <si>
    <t>جدول 5 - 12</t>
  </si>
  <si>
    <t>مانده اقلام زير خط ترازنامه نظير بروات قبولی نويسی شده ، انواع ضمانتنامه ها ، انواع اعتبارات اسنادی ، ظهرنويسی ها ، وجوه اداره شده ، تضمينات و ... .</t>
  </si>
  <si>
    <t>عنوان تسهيلات به تفکيک</t>
  </si>
  <si>
    <t xml:space="preserve">جاری </t>
  </si>
  <si>
    <t>سررسيد گذشته</t>
  </si>
  <si>
    <t>مشکوک الوصول</t>
  </si>
  <si>
    <t>سوخت شده</t>
  </si>
  <si>
    <t>عنوان  و نوع تسهيلات و تعهدات پرداخت شده</t>
  </si>
  <si>
    <t>عنوان سپرده ها و بدهی به ساير بانکها</t>
  </si>
  <si>
    <t>بدهی به بانکها و موسسات اعتباری</t>
  </si>
  <si>
    <t xml:space="preserve">سپرده های قرض الحسنه و پس انداز و مشابه </t>
  </si>
  <si>
    <t>ساير سپرده ها</t>
  </si>
  <si>
    <t xml:space="preserve">سپرده های سرمايه گذاری مدت دار - بلند مدت - يکساله </t>
  </si>
  <si>
    <t xml:space="preserve">سپرده های سرمايه گذاری مدت دار - بلند مدت - دو ساله </t>
  </si>
  <si>
    <t xml:space="preserve">سپرده های سرمايه گذاری مدت دار - بلند مدت - سه ساله </t>
  </si>
  <si>
    <t xml:space="preserve">سپرده های سرمايه گذاری مدت دار - بلند مدت - پنج ساله </t>
  </si>
  <si>
    <t xml:space="preserve">سپرده های سرمايه گذاری مدت دار - بلند مدت - گواهی سپرده ويژه </t>
  </si>
  <si>
    <t>سپرده های سرمايه گذاری مدت دار - کوتاه مدت  - روز شمار</t>
  </si>
  <si>
    <t>سپرده های سرمايه گذاری مدت دار - کوتاه مدت  - ويژه</t>
  </si>
  <si>
    <t>جمع سپرده های بلند مدت - ريالی</t>
  </si>
  <si>
    <t>جمع سپرده های بلند مدت -  ارزی</t>
  </si>
  <si>
    <t>جمع سپرده های کوتاه مدت روز شمار -  ريالی</t>
  </si>
  <si>
    <t>جمع سپرده های کوتاه مدت روز شمار -  ارزی</t>
  </si>
  <si>
    <t>جمع سپرده های کوتاه مدت ويژه -  ريالی</t>
  </si>
  <si>
    <t>جمع سپرده های کوتاه مدت ويژه  -  ارزی</t>
  </si>
  <si>
    <t>جمع کل سپرده های سرمايه گذاری مدت دار</t>
  </si>
  <si>
    <t>جمع کل ساير سپرده ها</t>
  </si>
  <si>
    <t>جمع کل سپرده های قرض الحسنه</t>
  </si>
  <si>
    <t>جمع کل سپرده های ديداری</t>
  </si>
  <si>
    <t>جمع کل بدهی به بانکها و موسسات اعتباری</t>
  </si>
  <si>
    <t xml:space="preserve">عنوان  </t>
  </si>
  <si>
    <t>جمع کل سپرده ها</t>
  </si>
  <si>
    <t>جمع کل بدهی به بانکها  و سپرده گذاران</t>
  </si>
  <si>
    <r>
      <t xml:space="preserve">گزارش هيأت مديره به مجمع عمومی و اظهار نظر حسابرس راجع به آن، برای سالهای 87 الی 92  (در سامانه </t>
    </r>
    <r>
      <rPr>
        <b/>
        <sz val="12"/>
        <color indexed="10"/>
        <rFont val="Mitra"/>
        <family val="0"/>
      </rPr>
      <t>کدال سازمان بورس</t>
    </r>
    <r>
      <rPr>
        <b/>
        <sz val="12"/>
        <rFont val="Mitra"/>
        <family val="0"/>
      </rPr>
      <t xml:space="preserve">، با </t>
    </r>
    <r>
      <rPr>
        <b/>
        <sz val="12"/>
        <color indexed="10"/>
        <rFont val="Mitra"/>
        <family val="0"/>
      </rPr>
      <t>شناسة</t>
    </r>
    <r>
      <rPr>
        <b/>
        <sz val="12"/>
        <rFont val="Mitra"/>
        <family val="0"/>
      </rPr>
      <t xml:space="preserve"> تحت عنوان </t>
    </r>
    <r>
      <rPr>
        <b/>
        <sz val="12"/>
        <color indexed="10"/>
        <rFont val="Mitra"/>
        <family val="0"/>
      </rPr>
      <t xml:space="preserve">" و سينا </t>
    </r>
    <r>
      <rPr>
        <b/>
        <sz val="12"/>
        <rFont val="Mitra"/>
        <family val="0"/>
      </rPr>
      <t xml:space="preserve">" موجود می باشد) و گزارش فعاليت هيئت مديره </t>
    </r>
    <r>
      <rPr>
        <b/>
        <sz val="12"/>
        <color indexed="10"/>
        <rFont val="Mitra"/>
        <family val="0"/>
      </rPr>
      <t>سال 93</t>
    </r>
    <r>
      <rPr>
        <b/>
        <sz val="12"/>
        <rFont val="Mitra"/>
        <family val="0"/>
      </rPr>
      <t xml:space="preserve"> بانک، نيز بزودی در </t>
    </r>
    <r>
      <rPr>
        <b/>
        <sz val="12"/>
        <color indexed="10"/>
        <rFont val="Mitra"/>
        <family val="0"/>
      </rPr>
      <t>سامانه کدال سازمان بورس</t>
    </r>
    <r>
      <rPr>
        <b/>
        <sz val="12"/>
        <rFont val="Mitra"/>
        <family val="0"/>
      </rPr>
      <t>، منعکس می شود.</t>
    </r>
  </si>
  <si>
    <r>
      <t xml:space="preserve">اطلاعات مربوط به حاکميت شرکتی و کنترلهای داخلی -  به شرح مندرج در </t>
    </r>
    <r>
      <rPr>
        <b/>
        <sz val="12"/>
        <color indexed="10"/>
        <rFont val="Mitra"/>
        <family val="0"/>
      </rPr>
      <t>بخش چهارم (مواد 12 و 13 ) .</t>
    </r>
  </si>
  <si>
    <r>
      <t>سياستها و برنامه های مديريت انواع ريسک در دوره آتی ، به شرح مندرج</t>
    </r>
    <r>
      <rPr>
        <b/>
        <sz val="12"/>
        <color indexed="10"/>
        <rFont val="Mitra"/>
        <family val="0"/>
      </rPr>
      <t xml:space="preserve"> </t>
    </r>
    <r>
      <rPr>
        <b/>
        <sz val="12"/>
        <rFont val="Mitra"/>
        <family val="0"/>
      </rPr>
      <t xml:space="preserve">در </t>
    </r>
    <r>
      <rPr>
        <b/>
        <sz val="12"/>
        <color indexed="10"/>
        <rFont val="Mitra"/>
        <family val="0"/>
      </rPr>
      <t>بخش سوم (مواد 6 الی 9 )</t>
    </r>
    <r>
      <rPr>
        <b/>
        <sz val="12"/>
        <rFont val="Mitra"/>
        <family val="0"/>
      </rPr>
      <t>.</t>
    </r>
  </si>
  <si>
    <r>
      <t>گزارشی متضمن مقايسه عملکرد بانک در زمينة مديريت انواع ريسک ،  با سياستها و برنامه های ارايه شده در دوره قبل و بيان دلايل مغايرتهای احتمالی آن،  به شرح مندرج</t>
    </r>
    <r>
      <rPr>
        <b/>
        <sz val="12"/>
        <color indexed="10"/>
        <rFont val="Mitra"/>
        <family val="0"/>
      </rPr>
      <t xml:space="preserve"> </t>
    </r>
    <r>
      <rPr>
        <b/>
        <sz val="12"/>
        <rFont val="Mitra"/>
        <family val="0"/>
      </rPr>
      <t>در</t>
    </r>
    <r>
      <rPr>
        <b/>
        <sz val="12"/>
        <color indexed="10"/>
        <rFont val="Mitra"/>
        <family val="0"/>
      </rPr>
      <t xml:space="preserve"> بخش سوم (مواد 6 الی 9 ).</t>
    </r>
  </si>
  <si>
    <r>
      <t>واحدهای مسئول</t>
    </r>
    <r>
      <rPr>
        <b/>
        <sz val="14"/>
        <color indexed="10"/>
        <rFont val="Mitra"/>
        <family val="0"/>
      </rPr>
      <t>(مجری)</t>
    </r>
  </si>
  <si>
    <r>
      <rPr>
        <b/>
        <sz val="12"/>
        <color indexed="10"/>
        <rFont val="Mitra"/>
        <family val="0"/>
      </rPr>
      <t xml:space="preserve">بخش پنجم  : </t>
    </r>
    <r>
      <rPr>
        <b/>
        <sz val="12"/>
        <rFont val="Mitra"/>
        <family val="0"/>
      </rPr>
      <t xml:space="preserve">انتشار اطلاعات مربوط به رويدادهای با اهميت :-  به شرح مندرج در  </t>
    </r>
    <r>
      <rPr>
        <b/>
        <sz val="12"/>
        <color indexed="10"/>
        <rFont val="Mitra"/>
        <family val="0"/>
      </rPr>
      <t xml:space="preserve">(ماده 14 ) </t>
    </r>
  </si>
  <si>
    <t>3- 15</t>
  </si>
  <si>
    <t xml:space="preserve"> 1-3 - 15</t>
  </si>
  <si>
    <t xml:space="preserve">  2-3 - 15</t>
  </si>
  <si>
    <t xml:space="preserve"> 3-3 - 15</t>
  </si>
  <si>
    <t xml:space="preserve">  5-3 - 15</t>
  </si>
  <si>
    <t xml:space="preserve">  4-3 - 15</t>
  </si>
  <si>
    <t>بند 15- 3</t>
  </si>
  <si>
    <r>
      <t>اطلاعات مربوط به صورتهای مالی به صورت</t>
    </r>
    <r>
      <rPr>
        <b/>
        <sz val="11"/>
        <rFont val="Mitra"/>
        <family val="0"/>
      </rPr>
      <t xml:space="preserve">(انفرادی) </t>
    </r>
    <r>
      <rPr>
        <b/>
        <sz val="12"/>
        <rFont val="Mitra"/>
        <family val="0"/>
      </rPr>
      <t xml:space="preserve">- </t>
    </r>
    <r>
      <rPr>
        <b/>
        <sz val="12"/>
        <color indexed="10"/>
        <rFont val="Mitra"/>
        <family val="0"/>
      </rPr>
      <t xml:space="preserve"> </t>
    </r>
    <r>
      <rPr>
        <b/>
        <sz val="12"/>
        <rFont val="Mitra"/>
        <family val="0"/>
      </rPr>
      <t>به شرح مندرج در</t>
    </r>
    <r>
      <rPr>
        <b/>
        <sz val="12"/>
        <color indexed="10"/>
        <rFont val="Mitra"/>
        <family val="0"/>
      </rPr>
      <t xml:space="preserve"> بخش دوم (ماده 5 )</t>
    </r>
  </si>
  <si>
    <t xml:space="preserve"> بندهای 15- 3- 1 الی 5</t>
  </si>
  <si>
    <t>6 - 3 - 15</t>
  </si>
  <si>
    <t>6- 3- 15</t>
  </si>
  <si>
    <t xml:space="preserve"> 6 - 3- 15</t>
  </si>
  <si>
    <t>4 - 15</t>
  </si>
  <si>
    <t>4 - 3 - 15</t>
  </si>
  <si>
    <t xml:space="preserve">مديريت حسابداريکل و بودجه. </t>
  </si>
  <si>
    <t xml:space="preserve"> مديريت حسابداريکل و بودجه .</t>
  </si>
  <si>
    <t>مديريت حسابداريکل و بودجه و دبير هيئت مديره .</t>
  </si>
  <si>
    <t>مديريت حسابداريکل و بودجه .</t>
  </si>
  <si>
    <t>اداره ريسک و تطبيق  و کميته عالی ريسک .</t>
  </si>
  <si>
    <t>مديريتهای حسابداريکل ، امور سرمايه گذاری ، دبير هيئت مديره، امور شعب ، امور طرح و برنامه ، امور بازرسی ، اداره حسابرسی .</t>
  </si>
  <si>
    <t>اداره ريسک و تطبيق ،  اداره حسابرسی ، مديريت بازرسی و کميته های عالی ريسک و عالی حسابرسی.</t>
  </si>
  <si>
    <t>فروش اقساطی</t>
  </si>
  <si>
    <t>جعاله</t>
  </si>
  <si>
    <t xml:space="preserve">اجاره به شرط تملیک </t>
  </si>
  <si>
    <t>مضاربه</t>
  </si>
  <si>
    <t>مشارکت مدنی</t>
  </si>
  <si>
    <t>بدهکاران بابت کارت های اعتباری پرداخت شده</t>
  </si>
  <si>
    <t>بدهکاران بابت اعتبارات اسنادی پرداخت شده</t>
  </si>
  <si>
    <t>بدهکاران بابت ضمانت نامه های پرداخت شده</t>
  </si>
  <si>
    <t>تسهیلات ارزی</t>
  </si>
  <si>
    <t>بدهی تسویه شده</t>
  </si>
  <si>
    <t>سایر تسهیلات</t>
  </si>
  <si>
    <t>تعهدات مشتریان بابت اعتبارات اسنادی</t>
  </si>
  <si>
    <t>تعهدات مشتریان بابت ضمانت‌نامه‌ها</t>
  </si>
  <si>
    <t>سایر تعهدات مشتریان</t>
  </si>
  <si>
    <t>وجوه اداره شده و موارد مشابه</t>
  </si>
  <si>
    <t>حسابهای انتظامی</t>
  </si>
  <si>
    <r>
      <t xml:space="preserve">مقطع زمانی </t>
    </r>
    <r>
      <rPr>
        <b/>
        <sz val="14"/>
        <color indexed="10"/>
        <rFont val="Mitra"/>
        <family val="0"/>
      </rPr>
      <t xml:space="preserve">سه ماهه </t>
    </r>
    <r>
      <rPr>
        <b/>
        <sz val="14"/>
        <rFont val="Mitra"/>
        <family val="0"/>
      </rPr>
      <t xml:space="preserve">منتهی به خردادماه هر سال </t>
    </r>
    <r>
      <rPr>
        <b/>
        <sz val="14"/>
        <color indexed="10"/>
        <rFont val="Mitra"/>
        <family val="0"/>
      </rPr>
      <t>(همراه با مقايسه دو دوره مشابه قبل -</t>
    </r>
    <r>
      <rPr>
        <b/>
        <sz val="14"/>
        <rFont val="Mitra"/>
        <family val="0"/>
      </rPr>
      <t xml:space="preserve"> انفرادی </t>
    </r>
    <r>
      <rPr>
        <b/>
        <sz val="14"/>
        <color indexed="10"/>
        <rFont val="Mitra"/>
        <family val="0"/>
      </rPr>
      <t>)</t>
    </r>
  </si>
  <si>
    <t>سپرده های ديداری- ارز</t>
  </si>
  <si>
    <t>يادداشت شماره 11</t>
  </si>
  <si>
    <t>يادداشتهاي شماره 20، 21و 26 صورتهاي مالي</t>
  </si>
  <si>
    <t>يادداشت شماره11</t>
  </si>
  <si>
    <t>اقلام مندرج در ذيل ترازنامه و موضوع يادداشت 1-50  صورتهای مالی</t>
  </si>
  <si>
    <t>يادداشت شماره 1 - 11  صورتهای مالی</t>
  </si>
  <si>
    <t>سپرده های ديداری- ریال</t>
  </si>
  <si>
    <t xml:space="preserve">سپرده های سرمايه گذاری مدت دار - بلند مدت - چهارساله </t>
  </si>
  <si>
    <t>جمع کل سپرده های بلند مدت(ريِالی و ارزی)</t>
  </si>
  <si>
    <t>جمع کل سپرده های کوتاه مدت روز شمار(ريِالی و ارزی)</t>
  </si>
  <si>
    <t>جمع کل سپرده های کوتاه مدت ويژه (ريِالی و ارزی)</t>
  </si>
  <si>
    <r>
      <rPr>
        <b/>
        <sz val="16"/>
        <color indexed="10"/>
        <rFont val="B Nazanin"/>
        <family val="0"/>
      </rPr>
      <t xml:space="preserve">  جدول بند 15 -3 - 1 </t>
    </r>
    <r>
      <rPr>
        <b/>
        <sz val="16"/>
        <rFont val="B Nazanin"/>
        <family val="0"/>
      </rPr>
      <t xml:space="preserve">: خالص تسهيلات اعطايی، به تفکيک عقود </t>
    </r>
  </si>
  <si>
    <r>
      <rPr>
        <b/>
        <sz val="16"/>
        <color indexed="10"/>
        <rFont val="B Nazanin"/>
        <family val="0"/>
      </rPr>
      <t xml:space="preserve">جدول بند 15 -3  - 5 </t>
    </r>
    <r>
      <rPr>
        <b/>
        <sz val="16"/>
        <rFont val="B Nazanin"/>
        <family val="0"/>
      </rPr>
      <t xml:space="preserve">: خالص تسهيلات به تفکيک جاری ، سررسيد گذشته ، معوق ، مشکوک الوصول و سوخت شده - </t>
    </r>
    <r>
      <rPr>
        <b/>
        <sz val="16"/>
        <color indexed="10"/>
        <rFont val="B Nazanin"/>
        <family val="0"/>
      </rPr>
      <t xml:space="preserve">( 5 -8 )        </t>
    </r>
  </si>
  <si>
    <r>
      <t xml:space="preserve">اطلاعات مربوط به صورتهای مالی حسابرسی شده (انفرادی) ، </t>
    </r>
    <r>
      <rPr>
        <b/>
        <sz val="14"/>
        <color indexed="10"/>
        <rFont val="Mitra"/>
        <family val="0"/>
      </rPr>
      <t>به شرح مندرج در بخش دوم</t>
    </r>
    <r>
      <rPr>
        <b/>
        <sz val="14"/>
        <rFont val="Mitra"/>
        <family val="0"/>
      </rPr>
      <t>(ماده 5)</t>
    </r>
  </si>
  <si>
    <r>
      <t xml:space="preserve">جدول 5 - 1 ، </t>
    </r>
    <r>
      <rPr>
        <b/>
        <sz val="12"/>
        <color indexed="10"/>
        <rFont val="Mitra"/>
        <family val="0"/>
      </rPr>
      <t>تسهيلات غير دولتی نداريم</t>
    </r>
  </si>
  <si>
    <t>مرابحه</t>
  </si>
  <si>
    <t>سلف</t>
  </si>
  <si>
    <t>قرض الحسنه</t>
  </si>
  <si>
    <t>خرید دین</t>
  </si>
  <si>
    <r>
      <rPr>
        <b/>
        <sz val="14"/>
        <color indexed="10"/>
        <rFont val="B Nazanin"/>
        <family val="0"/>
      </rPr>
      <t xml:space="preserve">جدول بند 15 -3  - 4 </t>
    </r>
    <r>
      <rPr>
        <b/>
        <sz val="14"/>
        <rFont val="B Nazanin"/>
        <family val="0"/>
      </rPr>
      <t xml:space="preserve">: مانده اقلام زير خط ترازنامه نظير بروات قبولی نويسی شده ، انواع ضمانتنامه ها ، انواع اعتبارات اسنادی ، ظهرنويسی ها ، وجوه اداره شده ، تضمينات و ... . </t>
    </r>
  </si>
  <si>
    <t>خرداد1400</t>
  </si>
  <si>
    <r>
      <rPr>
        <b/>
        <sz val="18"/>
        <color indexed="10"/>
        <rFont val="B Nazanin"/>
        <family val="0"/>
      </rPr>
      <t>جدول بند 15 -3</t>
    </r>
    <r>
      <rPr>
        <b/>
        <sz val="18"/>
        <rFont val="B Nazanin"/>
        <family val="0"/>
      </rPr>
      <t xml:space="preserve">  </t>
    </r>
    <r>
      <rPr>
        <b/>
        <sz val="18"/>
        <color indexed="10"/>
        <rFont val="B Nazanin"/>
        <family val="0"/>
      </rPr>
      <t>-2</t>
    </r>
    <r>
      <rPr>
        <b/>
        <sz val="18"/>
        <rFont val="B Nazanin"/>
        <family val="0"/>
      </rPr>
      <t xml:space="preserve"> : انواع و مانده سپرده ها </t>
    </r>
    <r>
      <rPr>
        <b/>
        <sz val="18"/>
        <color indexed="10"/>
        <rFont val="B Nazanin"/>
        <family val="0"/>
      </rPr>
      <t>(بدهی به بانکها و سپرده گذاران)</t>
    </r>
    <r>
      <rPr>
        <b/>
        <sz val="18"/>
        <rFont val="B Nazanin"/>
        <family val="0"/>
      </rPr>
      <t xml:space="preserve">، به تفکيک                                                               </t>
    </r>
  </si>
  <si>
    <t>خرداد1401</t>
  </si>
  <si>
    <t>خرداد 1400</t>
  </si>
  <si>
    <t>گزارش شفافیت اطلاعات مالی منتهی به پایان خرداد 1402</t>
  </si>
  <si>
    <t>اسفند 1401</t>
  </si>
  <si>
    <t>خرداد1402</t>
  </si>
  <si>
    <r>
      <t xml:space="preserve">اطلاعات (3 ماهه سال 1402 و دو دوره قبل )  </t>
    </r>
    <r>
      <rPr>
        <b/>
        <sz val="14"/>
        <color indexed="10"/>
        <rFont val="B Nazanin"/>
        <family val="0"/>
      </rPr>
      <t xml:space="preserve">  </t>
    </r>
  </si>
  <si>
    <t xml:space="preserve">اطلاعات (3 ماهه سال 1402 و دو دوره قبل )    </t>
  </si>
  <si>
    <t>دولتی:</t>
  </si>
  <si>
    <t>غیر دولتی:</t>
  </si>
  <si>
    <r>
      <rPr>
        <b/>
        <sz val="16"/>
        <color indexed="10"/>
        <rFont val="B Nazanin"/>
        <family val="0"/>
      </rPr>
      <t xml:space="preserve">  جدول بند 15 -3 - 3 </t>
    </r>
    <r>
      <rPr>
        <b/>
        <sz val="16"/>
        <rFont val="B Nazanin"/>
        <family val="0"/>
      </rPr>
      <t>: انواع و خالص تسهيلات اعطايی، به تفکيک دولتی و غیردولتی</t>
    </r>
  </si>
  <si>
    <t>15-3مقطع زمانی سه ماهه منتهی به پایان خرداد 1402</t>
  </si>
  <si>
    <t>جدول 1 - 5</t>
  </si>
  <si>
    <t>جدول 2 - 5</t>
  </si>
  <si>
    <t>جدول 3 - 5</t>
  </si>
  <si>
    <t>جدول 8 - 5</t>
  </si>
  <si>
    <t>جدول 12 - 5</t>
  </si>
</sst>
</file>

<file path=xl/styles.xml><?xml version="1.0" encoding="utf-8"?>
<styleSheet xmlns="http://schemas.openxmlformats.org/spreadsheetml/2006/main">
  <numFmts count="23">
    <numFmt numFmtId="5" formatCode="#,##0_-&quot;ريال&quot;;#,##0\-&quot;ريال&quot;"/>
    <numFmt numFmtId="6" formatCode="#,##0_-&quot;ريال&quot;;[Red]#,##0\-&quot;ريال&quot;"/>
    <numFmt numFmtId="7" formatCode="#,##0.00_-&quot;ريال&quot;;#,##0.00\-&quot;ريال&quot;"/>
    <numFmt numFmtId="8" formatCode="#,##0.00_-&quot;ريال&quot;;[Red]#,##0.00\-&quot;ريال&quot;"/>
    <numFmt numFmtId="42" formatCode="_ * #,##0_-&quot;ريال&quot;_ ;_ * #,##0\-&quot;ريال&quot;_ ;_ * &quot;-&quot;_-&quot;ريال&quot;_ ;_ @_ "/>
    <numFmt numFmtId="41" formatCode="_ * #,##0_-_ ;_ * #,##0\-_ ;_ * &quot;-&quot;_-_ ;_ @_ "/>
    <numFmt numFmtId="44" formatCode="_ * #,##0.00_-&quot;ريال&quot;_ ;_ * #,##0.00\-&quot;ريال&quot;_ ;_ * &quot;-&quot;??_-&quot;ريال&quot;_ ;_ @_ "/>
    <numFmt numFmtId="43" formatCode="_ * #,##0.00_-_ ;_ * #,##0.00\-_ ;_ * &quot;-&quot;??_-_ ;_ @_ "/>
    <numFmt numFmtId="164" formatCode="_ * #,##0_-_ر_ي_ا_ل_ ;_ * #,##0\-_ر_ي_ا_ل_ ;_ * &quot;-&quot;_-_ر_ي_ا_ل_ ;_ @_ "/>
    <numFmt numFmtId="165" formatCode="_ * #,##0.00_-_ر_ي_ا_ل_ ;_ * #,##0.00\-_ر_ي_ا_ل_ ;_ * &quot;-&quot;??_-_ر_ي_ا_ل_ ;_ @_ "/>
    <numFmt numFmtId="166" formatCode="&quot;ريال&quot;\ #,##0_-;&quot;ريال&quot;\ #,##0\-"/>
    <numFmt numFmtId="167" formatCode="&quot;ريال&quot;\ #,##0_-;[Red]&quot;ريال&quot;\ #,##0\-"/>
    <numFmt numFmtId="168" formatCode="&quot;ريال&quot;\ #,##0.00_-;&quot;ريال&quot;\ #,##0.00\-"/>
    <numFmt numFmtId="169" formatCode="&quot;ريال&quot;\ #,##0.00_-;[Red]&quot;ريال&quot;\ #,##0.00\-"/>
    <numFmt numFmtId="170" formatCode="_-&quot;ريال&quot;\ * #,##0_-;_-&quot;ريال&quot;\ * #,##0\-;_-&quot;ريال&quot;\ * &quot;-&quot;_-;_-@_-"/>
    <numFmt numFmtId="171" formatCode="_-* #,##0_-;_-* #,##0\-;_-* &quot;-&quot;_-;_-@_-"/>
    <numFmt numFmtId="172" formatCode="_-&quot;ريال&quot;\ * #,##0.00_-;_-&quot;ريال&quot;\ * #,##0.00\-;_-&quot;ريال&quot;\ * &quot;-&quot;??_-;_-@_-"/>
    <numFmt numFmtId="173" formatCode="_-* #,##0.00_-;_-* #,##0.00\-;_-* &quot;-&quot;??_-;_-@_-"/>
    <numFmt numFmtId="174" formatCode="_-* #.##0.0_-;_-* #.##0.0\-;_-* &quot;-&quot;??_-;_-@_-"/>
    <numFmt numFmtId="175" formatCode="_-* #.##0._-;_-* #.##0.\-;_-* &quot;-&quot;??_-;_-@_-"/>
    <numFmt numFmtId="176" formatCode="_ * #.##0.00_-_ر_ي_ا_ل_ ;_ * #.##0.00\-_ر_ي_ا_ل_ ;_ * &quot;-&quot;??_-_ر_ي_ا_ل_ ;_ @_ "/>
    <numFmt numFmtId="177" formatCode="_-* #,##0.0_-;_-* #,##0.0\-;_-* &quot;-&quot;??_-;_-@_-"/>
    <numFmt numFmtId="178" formatCode="_-* #,##0_-;_-* #,##0\-;_-* &quot;-&quot;??_-;_-@_-"/>
  </numFmts>
  <fonts count="62">
    <font>
      <sz val="10"/>
      <name val="Arial"/>
      <family val="0"/>
    </font>
    <font>
      <b/>
      <sz val="11"/>
      <name val="Mitra"/>
      <family val="0"/>
    </font>
    <font>
      <b/>
      <sz val="12"/>
      <name val="Mitra"/>
      <family val="0"/>
    </font>
    <font>
      <sz val="12"/>
      <name val="Mitra"/>
      <family val="0"/>
    </font>
    <font>
      <sz val="11"/>
      <name val="Mitra"/>
      <family val="0"/>
    </font>
    <font>
      <b/>
      <sz val="12"/>
      <color indexed="10"/>
      <name val="Mitra"/>
      <family val="0"/>
    </font>
    <font>
      <b/>
      <sz val="10"/>
      <name val="Mitra"/>
      <family val="0"/>
    </font>
    <font>
      <b/>
      <sz val="14"/>
      <name val="Mitra"/>
      <family val="0"/>
    </font>
    <font>
      <b/>
      <sz val="8"/>
      <name val="Mitra"/>
      <family val="0"/>
    </font>
    <font>
      <b/>
      <sz val="14"/>
      <color indexed="10"/>
      <name val="Mitra"/>
      <family val="0"/>
    </font>
    <font>
      <b/>
      <sz val="16"/>
      <name val="Mitra"/>
      <family val="0"/>
    </font>
    <font>
      <b/>
      <sz val="14"/>
      <name val="B Nazanin"/>
      <family val="0"/>
    </font>
    <font>
      <b/>
      <sz val="16"/>
      <name val="B Nazanin"/>
      <family val="0"/>
    </font>
    <font>
      <b/>
      <sz val="16"/>
      <color indexed="10"/>
      <name val="B Nazanin"/>
      <family val="0"/>
    </font>
    <font>
      <b/>
      <sz val="18"/>
      <name val="B Nazanin"/>
      <family val="0"/>
    </font>
    <font>
      <b/>
      <sz val="18"/>
      <color indexed="10"/>
      <name val="B Nazanin"/>
      <family val="0"/>
    </font>
    <font>
      <b/>
      <sz val="12"/>
      <name val="B Nazanin"/>
      <family val="0"/>
    </font>
    <font>
      <b/>
      <sz val="14"/>
      <color indexed="10"/>
      <name val="B Nazanin"/>
      <family val="0"/>
    </font>
    <font>
      <b/>
      <sz val="14"/>
      <name val="B Mitra"/>
      <family val="0"/>
    </font>
    <font>
      <b/>
      <sz val="12"/>
      <name val="B Zar"/>
      <family val="0"/>
    </font>
    <font>
      <b/>
      <sz val="18"/>
      <name val="Mitra"/>
      <family val="0"/>
    </font>
    <font>
      <sz val="18"/>
      <name val="Mitra"/>
      <family val="0"/>
    </font>
    <font>
      <sz val="20"/>
      <name val="Mitra"/>
      <family val="0"/>
    </font>
    <font>
      <b/>
      <sz val="11"/>
      <name val="B Nazanin"/>
      <family val="0"/>
    </font>
    <font>
      <b/>
      <sz val="10"/>
      <name val="B Nazanin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4"/>
      <color indexed="8"/>
      <name val="B Nazani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B Nazanin"/>
      <family val="0"/>
    </font>
    <font>
      <b/>
      <sz val="12"/>
      <color rgb="FFFF0000"/>
      <name val="Mitra"/>
      <family val="0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5C9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EEFFBD"/>
        <bgColor indexed="64"/>
      </patternFill>
    </fill>
    <fill>
      <patternFill patternType="solid">
        <fgColor rgb="FFFFF3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7FF8F"/>
        <bgColor indexed="64"/>
      </patternFill>
    </fill>
    <fill>
      <patternFill patternType="solid">
        <fgColor rgb="FFECFFC5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FFC00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8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33" borderId="0" xfId="0" applyFont="1" applyFill="1" applyAlignment="1">
      <alignment/>
    </xf>
    <xf numFmtId="0" fontId="3" fillId="0" borderId="0" xfId="0" applyFont="1" applyBorder="1" applyAlignment="1">
      <alignment/>
    </xf>
    <xf numFmtId="49" fontId="2" fillId="0" borderId="10" xfId="0" applyNumberFormat="1" applyFont="1" applyBorder="1" applyAlignment="1">
      <alignment horizontal="right" vertical="top" wrapText="1"/>
    </xf>
    <xf numFmtId="49" fontId="2" fillId="0" borderId="11" xfId="0" applyNumberFormat="1" applyFont="1" applyBorder="1" applyAlignment="1">
      <alignment horizontal="right" vertical="top" wrapText="1"/>
    </xf>
    <xf numFmtId="49" fontId="2" fillId="0" borderId="12" xfId="0" applyNumberFormat="1" applyFont="1" applyBorder="1" applyAlignment="1">
      <alignment horizontal="right" vertical="top" wrapText="1"/>
    </xf>
    <xf numFmtId="49" fontId="2" fillId="0" borderId="13" xfId="0" applyNumberFormat="1" applyFont="1" applyBorder="1" applyAlignment="1">
      <alignment horizontal="right" vertical="top" wrapText="1"/>
    </xf>
    <xf numFmtId="49" fontId="2" fillId="0" borderId="14" xfId="0" applyNumberFormat="1" applyFont="1" applyBorder="1" applyAlignment="1">
      <alignment horizontal="right" vertical="top" wrapText="1"/>
    </xf>
    <xf numFmtId="49" fontId="2" fillId="0" borderId="15" xfId="0" applyNumberFormat="1" applyFont="1" applyBorder="1" applyAlignment="1">
      <alignment horizontal="right" vertical="top" wrapText="1"/>
    </xf>
    <xf numFmtId="49" fontId="2" fillId="0" borderId="16" xfId="0" applyNumberFormat="1" applyFont="1" applyBorder="1" applyAlignment="1">
      <alignment horizontal="right" vertical="top" wrapText="1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right" vertical="top" wrapText="1"/>
    </xf>
    <xf numFmtId="49" fontId="1" fillId="0" borderId="16" xfId="0" applyNumberFormat="1" applyFont="1" applyBorder="1" applyAlignment="1">
      <alignment horizontal="right" vertical="top" wrapText="1"/>
    </xf>
    <xf numFmtId="49" fontId="1" fillId="0" borderId="11" xfId="0" applyNumberFormat="1" applyFont="1" applyBorder="1" applyAlignment="1">
      <alignment horizontal="right" vertical="top" wrapText="1"/>
    </xf>
    <xf numFmtId="49" fontId="1" fillId="0" borderId="20" xfId="0" applyNumberFormat="1" applyFont="1" applyBorder="1" applyAlignment="1">
      <alignment horizontal="right" vertical="top" wrapText="1"/>
    </xf>
    <xf numFmtId="49" fontId="1" fillId="0" borderId="21" xfId="0" applyNumberFormat="1" applyFont="1" applyBorder="1" applyAlignment="1">
      <alignment horizontal="center" vertical="top" wrapText="1"/>
    </xf>
    <xf numFmtId="49" fontId="1" fillId="0" borderId="22" xfId="0" applyNumberFormat="1" applyFont="1" applyBorder="1" applyAlignment="1">
      <alignment horizontal="center" vertical="top" wrapText="1"/>
    </xf>
    <xf numFmtId="49" fontId="2" fillId="32" borderId="14" xfId="0" applyNumberFormat="1" applyFont="1" applyFill="1" applyBorder="1" applyAlignment="1">
      <alignment horizontal="right" vertical="top" wrapText="1"/>
    </xf>
    <xf numFmtId="49" fontId="8" fillId="34" borderId="23" xfId="0" applyNumberFormat="1" applyFont="1" applyFill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right" vertical="top" wrapText="1"/>
    </xf>
    <xf numFmtId="49" fontId="2" fillId="32" borderId="21" xfId="0" applyNumberFormat="1" applyFont="1" applyFill="1" applyBorder="1" applyAlignment="1">
      <alignment horizontal="center" vertical="top" wrapText="1"/>
    </xf>
    <xf numFmtId="49" fontId="2" fillId="32" borderId="25" xfId="0" applyNumberFormat="1" applyFont="1" applyFill="1" applyBorder="1" applyAlignment="1">
      <alignment horizontal="center" vertical="top" wrapText="1"/>
    </xf>
    <xf numFmtId="0" fontId="3" fillId="32" borderId="0" xfId="0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0" fontId="3" fillId="37" borderId="0" xfId="0" applyFont="1" applyFill="1" applyAlignment="1">
      <alignment/>
    </xf>
    <xf numFmtId="0" fontId="3" fillId="38" borderId="0" xfId="0" applyFont="1" applyFill="1" applyAlignment="1">
      <alignment/>
    </xf>
    <xf numFmtId="0" fontId="3" fillId="34" borderId="0" xfId="0" applyFont="1" applyFill="1" applyAlignment="1">
      <alignment/>
    </xf>
    <xf numFmtId="49" fontId="7" fillId="34" borderId="26" xfId="0" applyNumberFormat="1" applyFont="1" applyFill="1" applyBorder="1" applyAlignment="1">
      <alignment horizontal="right" vertical="center" wrapText="1"/>
    </xf>
    <xf numFmtId="49" fontId="7" fillId="34" borderId="26" xfId="0" applyNumberFormat="1" applyFont="1" applyFill="1" applyBorder="1" applyAlignment="1">
      <alignment horizontal="center" vertical="center" wrapText="1"/>
    </xf>
    <xf numFmtId="49" fontId="7" fillId="34" borderId="27" xfId="0" applyNumberFormat="1" applyFont="1" applyFill="1" applyBorder="1" applyAlignment="1">
      <alignment horizontal="center" vertical="center" wrapText="1"/>
    </xf>
    <xf numFmtId="0" fontId="3" fillId="0" borderId="0" xfId="55" applyFont="1">
      <alignment/>
      <protection/>
    </xf>
    <xf numFmtId="0" fontId="3" fillId="0" borderId="0" xfId="55" applyFont="1" applyBorder="1">
      <alignment/>
      <protection/>
    </xf>
    <xf numFmtId="0" fontId="4" fillId="33" borderId="0" xfId="55" applyFont="1" applyFill="1">
      <alignment/>
      <protection/>
    </xf>
    <xf numFmtId="0" fontId="4" fillId="0" borderId="0" xfId="55" applyFont="1">
      <alignment/>
      <protection/>
    </xf>
    <xf numFmtId="49" fontId="2" fillId="32" borderId="28" xfId="0" applyNumberFormat="1" applyFont="1" applyFill="1" applyBorder="1" applyAlignment="1">
      <alignment horizontal="center" vertical="top" wrapText="1"/>
    </xf>
    <xf numFmtId="49" fontId="1" fillId="32" borderId="25" xfId="0" applyNumberFormat="1" applyFont="1" applyFill="1" applyBorder="1" applyAlignment="1">
      <alignment horizontal="center" vertical="top" wrapText="1"/>
    </xf>
    <xf numFmtId="49" fontId="1" fillId="0" borderId="25" xfId="0" applyNumberFormat="1" applyFont="1" applyBorder="1" applyAlignment="1">
      <alignment horizontal="center" vertical="top" wrapText="1"/>
    </xf>
    <xf numFmtId="49" fontId="1" fillId="0" borderId="28" xfId="0" applyNumberFormat="1" applyFont="1" applyBorder="1" applyAlignment="1">
      <alignment horizontal="center" vertical="top" wrapText="1"/>
    </xf>
    <xf numFmtId="0" fontId="10" fillId="13" borderId="27" xfId="0" applyFont="1" applyFill="1" applyBorder="1" applyAlignment="1">
      <alignment horizontal="center" vertical="center"/>
    </xf>
    <xf numFmtId="49" fontId="6" fillId="0" borderId="16" xfId="0" applyNumberFormat="1" applyFont="1" applyBorder="1" applyAlignment="1">
      <alignment horizontal="right" vertical="top" wrapText="1"/>
    </xf>
    <xf numFmtId="49" fontId="6" fillId="0" borderId="11" xfId="0" applyNumberFormat="1" applyFont="1" applyBorder="1" applyAlignment="1">
      <alignment horizontal="right" vertical="top" wrapText="1"/>
    </xf>
    <xf numFmtId="49" fontId="2" fillId="0" borderId="25" xfId="0" applyNumberFormat="1" applyFont="1" applyBorder="1" applyAlignment="1">
      <alignment horizontal="right" vertical="top" wrapText="1"/>
    </xf>
    <xf numFmtId="38" fontId="3" fillId="0" borderId="0" xfId="0" applyNumberFormat="1" applyFont="1" applyAlignment="1">
      <alignment/>
    </xf>
    <xf numFmtId="0" fontId="11" fillId="34" borderId="27" xfId="55" applyFont="1" applyFill="1" applyBorder="1" applyAlignment="1">
      <alignment horizontal="center" vertical="center"/>
      <protection/>
    </xf>
    <xf numFmtId="0" fontId="11" fillId="0" borderId="21" xfId="0" applyFont="1" applyBorder="1" applyAlignment="1">
      <alignment horizontal="center" vertical="center"/>
    </xf>
    <xf numFmtId="49" fontId="11" fillId="0" borderId="17" xfId="0" applyNumberFormat="1" applyFont="1" applyBorder="1" applyAlignment="1">
      <alignment horizontal="right" vertical="center" wrapText="1"/>
    </xf>
    <xf numFmtId="3" fontId="60" fillId="33" borderId="21" xfId="0" applyNumberFormat="1" applyFont="1" applyFill="1" applyBorder="1" applyAlignment="1">
      <alignment horizontal="center" vertical="center" readingOrder="2"/>
    </xf>
    <xf numFmtId="3" fontId="11" fillId="0" borderId="21" xfId="0" applyNumberFormat="1" applyFont="1" applyBorder="1" applyAlignment="1">
      <alignment horizontal="center" vertical="center" readingOrder="2"/>
    </xf>
    <xf numFmtId="0" fontId="11" fillId="0" borderId="25" xfId="0" applyFont="1" applyBorder="1" applyAlignment="1">
      <alignment horizontal="center" vertical="center"/>
    </xf>
    <xf numFmtId="49" fontId="11" fillId="0" borderId="29" xfId="0" applyNumberFormat="1" applyFont="1" applyBorder="1" applyAlignment="1">
      <alignment horizontal="right" vertical="center" wrapText="1"/>
    </xf>
    <xf numFmtId="3" fontId="11" fillId="0" borderId="22" xfId="0" applyNumberFormat="1" applyFont="1" applyBorder="1" applyAlignment="1">
      <alignment horizontal="center" vertical="center" readingOrder="2"/>
    </xf>
    <xf numFmtId="3" fontId="11" fillId="0" borderId="30" xfId="0" applyNumberFormat="1" applyFont="1" applyBorder="1" applyAlignment="1">
      <alignment horizontal="center" vertical="center" readingOrder="2"/>
    </xf>
    <xf numFmtId="3" fontId="11" fillId="39" borderId="27" xfId="0" applyNumberFormat="1" applyFont="1" applyFill="1" applyBorder="1" applyAlignment="1">
      <alignment horizontal="center" vertical="center" readingOrder="2"/>
    </xf>
    <xf numFmtId="0" fontId="11" fillId="0" borderId="22" xfId="0" applyFont="1" applyBorder="1" applyAlignment="1">
      <alignment horizontal="center" vertical="center"/>
    </xf>
    <xf numFmtId="3" fontId="11" fillId="32" borderId="27" xfId="0" applyNumberFormat="1" applyFont="1" applyFill="1" applyBorder="1" applyAlignment="1">
      <alignment horizontal="center" vertical="center" readingOrder="2"/>
    </xf>
    <xf numFmtId="3" fontId="11" fillId="36" borderId="27" xfId="0" applyNumberFormat="1" applyFont="1" applyFill="1" applyBorder="1" applyAlignment="1">
      <alignment horizontal="center" vertical="center" readingOrder="2"/>
    </xf>
    <xf numFmtId="3" fontId="11" fillId="36" borderId="31" xfId="0" applyNumberFormat="1" applyFont="1" applyFill="1" applyBorder="1" applyAlignment="1">
      <alignment horizontal="center" vertical="center" readingOrder="2"/>
    </xf>
    <xf numFmtId="3" fontId="11" fillId="40" borderId="27" xfId="0" applyNumberFormat="1" applyFont="1" applyFill="1" applyBorder="1" applyAlignment="1">
      <alignment horizontal="center" vertical="center" readingOrder="2"/>
    </xf>
    <xf numFmtId="3" fontId="11" fillId="32" borderId="32" xfId="0" applyNumberFormat="1" applyFont="1" applyFill="1" applyBorder="1" applyAlignment="1">
      <alignment horizontal="center" vertical="center" readingOrder="2"/>
    </xf>
    <xf numFmtId="0" fontId="11" fillId="34" borderId="27" xfId="0" applyFont="1" applyFill="1" applyBorder="1" applyAlignment="1">
      <alignment horizontal="center" vertical="center"/>
    </xf>
    <xf numFmtId="3" fontId="14" fillId="34" borderId="27" xfId="0" applyNumberFormat="1" applyFont="1" applyFill="1" applyBorder="1" applyAlignment="1">
      <alignment horizontal="center" vertical="center" readingOrder="2"/>
    </xf>
    <xf numFmtId="0" fontId="12" fillId="41" borderId="23" xfId="0" applyFont="1" applyFill="1" applyBorder="1" applyAlignment="1">
      <alignment horizontal="center" vertical="center" wrapText="1"/>
    </xf>
    <xf numFmtId="49" fontId="16" fillId="0" borderId="17" xfId="0" applyNumberFormat="1" applyFont="1" applyBorder="1" applyAlignment="1">
      <alignment horizontal="right" vertical="center" wrapText="1"/>
    </xf>
    <xf numFmtId="49" fontId="16" fillId="0" borderId="29" xfId="0" applyNumberFormat="1" applyFont="1" applyBorder="1" applyAlignment="1">
      <alignment horizontal="right" vertical="center" wrapText="1"/>
    </xf>
    <xf numFmtId="49" fontId="16" fillId="0" borderId="33" xfId="0" applyNumberFormat="1" applyFont="1" applyBorder="1" applyAlignment="1">
      <alignment horizontal="right" vertical="center" wrapText="1"/>
    </xf>
    <xf numFmtId="49" fontId="16" fillId="40" borderId="23" xfId="0" applyNumberFormat="1" applyFont="1" applyFill="1" applyBorder="1" applyAlignment="1">
      <alignment horizontal="left" vertical="center" wrapText="1"/>
    </xf>
    <xf numFmtId="0" fontId="12" fillId="34" borderId="27" xfId="55" applyFont="1" applyFill="1" applyBorder="1" applyAlignment="1">
      <alignment horizontal="center" vertical="center"/>
      <protection/>
    </xf>
    <xf numFmtId="0" fontId="12" fillId="34" borderId="27" xfId="0" applyFont="1" applyFill="1" applyBorder="1" applyAlignment="1">
      <alignment horizontal="center" vertical="center"/>
    </xf>
    <xf numFmtId="38" fontId="14" fillId="34" borderId="27" xfId="0" applyNumberFormat="1" applyFont="1" applyFill="1" applyBorder="1" applyAlignment="1">
      <alignment horizontal="center" vertical="center" readingOrder="2"/>
    </xf>
    <xf numFmtId="3" fontId="12" fillId="34" borderId="27" xfId="0" applyNumberFormat="1" applyFont="1" applyFill="1" applyBorder="1" applyAlignment="1">
      <alignment horizontal="center" vertical="center" readingOrder="2"/>
    </xf>
    <xf numFmtId="49" fontId="12" fillId="32" borderId="23" xfId="55" applyNumberFormat="1" applyFont="1" applyFill="1" applyBorder="1" applyAlignment="1">
      <alignment horizontal="right" vertical="center" wrapText="1"/>
      <protection/>
    </xf>
    <xf numFmtId="3" fontId="12" fillId="32" borderId="27" xfId="55" applyNumberFormat="1" applyFont="1" applyFill="1" applyBorder="1" applyAlignment="1">
      <alignment horizontal="center" vertical="center" readingOrder="2"/>
      <protection/>
    </xf>
    <xf numFmtId="3" fontId="12" fillId="0" borderId="30" xfId="55" applyNumberFormat="1" applyFont="1" applyBorder="1" applyAlignment="1">
      <alignment horizontal="center" vertical="center" readingOrder="2"/>
      <protection/>
    </xf>
    <xf numFmtId="0" fontId="12" fillId="0" borderId="21" xfId="55" applyFont="1" applyBorder="1" applyAlignment="1">
      <alignment horizontal="center" vertical="center"/>
      <protection/>
    </xf>
    <xf numFmtId="49" fontId="12" fillId="0" borderId="17" xfId="55" applyNumberFormat="1" applyFont="1" applyBorder="1" applyAlignment="1">
      <alignment horizontal="right" vertical="center" wrapText="1"/>
      <protection/>
    </xf>
    <xf numFmtId="0" fontId="12" fillId="0" borderId="22" xfId="55" applyFont="1" applyBorder="1" applyAlignment="1">
      <alignment horizontal="center" vertical="center"/>
      <protection/>
    </xf>
    <xf numFmtId="49" fontId="12" fillId="0" borderId="29" xfId="55" applyNumberFormat="1" applyFont="1" applyBorder="1" applyAlignment="1">
      <alignment horizontal="right" vertical="center" wrapText="1"/>
      <protection/>
    </xf>
    <xf numFmtId="0" fontId="12" fillId="0" borderId="30" xfId="55" applyFont="1" applyBorder="1" applyAlignment="1">
      <alignment horizontal="center" vertical="center"/>
      <protection/>
    </xf>
    <xf numFmtId="49" fontId="12" fillId="0" borderId="33" xfId="55" applyNumberFormat="1" applyFont="1" applyBorder="1" applyAlignment="1">
      <alignment horizontal="right" vertical="center" wrapText="1"/>
      <protection/>
    </xf>
    <xf numFmtId="0" fontId="12" fillId="32" borderId="27" xfId="55" applyFont="1" applyFill="1" applyBorder="1" applyAlignment="1">
      <alignment horizontal="center" vertical="center"/>
      <protection/>
    </xf>
    <xf numFmtId="0" fontId="10" fillId="42" borderId="27" xfId="0" applyFont="1" applyFill="1" applyBorder="1" applyAlignment="1">
      <alignment horizontal="center" vertical="center"/>
    </xf>
    <xf numFmtId="49" fontId="61" fillId="34" borderId="27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49" fontId="11" fillId="0" borderId="25" xfId="0" applyNumberFormat="1" applyFont="1" applyBorder="1" applyAlignment="1">
      <alignment horizontal="right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 vertical="center" wrapText="1"/>
    </xf>
    <xf numFmtId="3" fontId="18" fillId="36" borderId="27" xfId="0" applyNumberFormat="1" applyFont="1" applyFill="1" applyBorder="1" applyAlignment="1">
      <alignment horizontal="center" vertical="center"/>
    </xf>
    <xf numFmtId="49" fontId="16" fillId="32" borderId="34" xfId="0" applyNumberFormat="1" applyFont="1" applyFill="1" applyBorder="1" applyAlignment="1">
      <alignment horizontal="center" vertical="center" wrapText="1"/>
    </xf>
    <xf numFmtId="49" fontId="16" fillId="39" borderId="23" xfId="0" applyNumberFormat="1" applyFont="1" applyFill="1" applyBorder="1" applyAlignment="1">
      <alignment horizontal="center" vertical="center" wrapText="1"/>
    </xf>
    <xf numFmtId="49" fontId="14" fillId="34" borderId="23" xfId="0" applyNumberFormat="1" applyFont="1" applyFill="1" applyBorder="1" applyAlignment="1">
      <alignment horizontal="center" vertical="center" wrapText="1"/>
    </xf>
    <xf numFmtId="49" fontId="16" fillId="36" borderId="23" xfId="0" applyNumberFormat="1" applyFont="1" applyFill="1" applyBorder="1" applyAlignment="1">
      <alignment horizontal="center" vertical="center" wrapText="1"/>
    </xf>
    <xf numFmtId="49" fontId="16" fillId="36" borderId="35" xfId="0" applyNumberFormat="1" applyFont="1" applyFill="1" applyBorder="1" applyAlignment="1">
      <alignment horizontal="center" vertical="center" wrapText="1"/>
    </xf>
    <xf numFmtId="49" fontId="16" fillId="40" borderId="23" xfId="0" applyNumberFormat="1" applyFont="1" applyFill="1" applyBorder="1" applyAlignment="1">
      <alignment horizontal="center" vertical="center" wrapText="1"/>
    </xf>
    <xf numFmtId="49" fontId="16" fillId="32" borderId="23" xfId="0" applyNumberFormat="1" applyFont="1" applyFill="1" applyBorder="1" applyAlignment="1">
      <alignment horizontal="center" vertical="center" wrapText="1"/>
    </xf>
    <xf numFmtId="49" fontId="12" fillId="34" borderId="23" xfId="0" applyNumberFormat="1" applyFont="1" applyFill="1" applyBorder="1" applyAlignment="1">
      <alignment horizontal="center" vertical="center" wrapText="1"/>
    </xf>
    <xf numFmtId="49" fontId="12" fillId="32" borderId="23" xfId="55" applyNumberFormat="1" applyFont="1" applyFill="1" applyBorder="1" applyAlignment="1">
      <alignment horizontal="center" vertical="center" wrapText="1"/>
      <protection/>
    </xf>
    <xf numFmtId="3" fontId="3" fillId="0" borderId="0" xfId="0" applyNumberFormat="1" applyFont="1" applyAlignment="1">
      <alignment/>
    </xf>
    <xf numFmtId="3" fontId="12" fillId="4" borderId="30" xfId="55" applyNumberFormat="1" applyFont="1" applyFill="1" applyBorder="1" applyAlignment="1">
      <alignment horizontal="center" vertical="center" readingOrder="2"/>
      <protection/>
    </xf>
    <xf numFmtId="3" fontId="3" fillId="0" borderId="0" xfId="55" applyNumberFormat="1" applyFont="1">
      <alignment/>
      <protection/>
    </xf>
    <xf numFmtId="38" fontId="12" fillId="0" borderId="21" xfId="0" applyNumberFormat="1" applyFont="1" applyFill="1" applyBorder="1" applyAlignment="1">
      <alignment horizontal="center" vertical="center" readingOrder="2"/>
    </xf>
    <xf numFmtId="38" fontId="12" fillId="0" borderId="22" xfId="0" applyNumberFormat="1" applyFont="1" applyFill="1" applyBorder="1" applyAlignment="1">
      <alignment horizontal="center" vertical="center" readingOrder="2"/>
    </xf>
    <xf numFmtId="3" fontId="12" fillId="0" borderId="21" xfId="55" applyNumberFormat="1" applyFont="1" applyFill="1" applyBorder="1" applyAlignment="1">
      <alignment horizontal="center" vertical="center" readingOrder="2"/>
      <protection/>
    </xf>
    <xf numFmtId="3" fontId="12" fillId="0" borderId="22" xfId="55" applyNumberFormat="1" applyFont="1" applyFill="1" applyBorder="1" applyAlignment="1">
      <alignment horizontal="center" vertical="center" readingOrder="2"/>
      <protection/>
    </xf>
    <xf numFmtId="3" fontId="3" fillId="0" borderId="0" xfId="0" applyNumberFormat="1" applyFont="1" applyBorder="1" applyAlignment="1">
      <alignment/>
    </xf>
    <xf numFmtId="173" fontId="3" fillId="0" borderId="0" xfId="42" applyFont="1" applyBorder="1" applyAlignment="1">
      <alignment/>
    </xf>
    <xf numFmtId="3" fontId="11" fillId="0" borderId="0" xfId="0" applyNumberFormat="1" applyFont="1" applyBorder="1" applyAlignment="1">
      <alignment horizontal="center" vertical="center" readingOrder="2"/>
    </xf>
    <xf numFmtId="175" fontId="3" fillId="0" borderId="0" xfId="42" applyNumberFormat="1" applyFont="1" applyBorder="1" applyAlignment="1">
      <alignment/>
    </xf>
    <xf numFmtId="0" fontId="11" fillId="0" borderId="27" xfId="0" applyFont="1" applyBorder="1" applyAlignment="1">
      <alignment horizontal="center" vertical="center"/>
    </xf>
    <xf numFmtId="49" fontId="2" fillId="0" borderId="36" xfId="0" applyNumberFormat="1" applyFont="1" applyBorder="1" applyAlignment="1">
      <alignment horizontal="right" vertical="center" wrapText="1"/>
    </xf>
    <xf numFmtId="49" fontId="2" fillId="0" borderId="37" xfId="0" applyNumberFormat="1" applyFont="1" applyBorder="1" applyAlignment="1">
      <alignment horizontal="right" vertical="center" wrapText="1"/>
    </xf>
    <xf numFmtId="49" fontId="2" fillId="0" borderId="38" xfId="0" applyNumberFormat="1" applyFont="1" applyBorder="1" applyAlignment="1">
      <alignment horizontal="right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11" fillId="34" borderId="39" xfId="0" applyNumberFormat="1" applyFont="1" applyFill="1" applyBorder="1" applyAlignment="1">
      <alignment horizontal="center" vertical="center" wrapText="1"/>
    </xf>
    <xf numFmtId="49" fontId="11" fillId="34" borderId="40" xfId="0" applyNumberFormat="1" applyFont="1" applyFill="1" applyBorder="1" applyAlignment="1">
      <alignment horizontal="center" vertical="center" wrapText="1"/>
    </xf>
    <xf numFmtId="178" fontId="3" fillId="0" borderId="0" xfId="42" applyNumberFormat="1" applyFont="1" applyAlignment="1">
      <alignment/>
    </xf>
    <xf numFmtId="0" fontId="4" fillId="0" borderId="0" xfId="0" applyFont="1" applyFill="1" applyAlignment="1">
      <alignment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178" fontId="21" fillId="0" borderId="0" xfId="42" applyNumberFormat="1" applyFont="1" applyAlignment="1">
      <alignment/>
    </xf>
    <xf numFmtId="178" fontId="22" fillId="0" borderId="0" xfId="0" applyNumberFormat="1" applyFont="1" applyAlignment="1">
      <alignment/>
    </xf>
    <xf numFmtId="49" fontId="23" fillId="0" borderId="29" xfId="0" applyNumberFormat="1" applyFont="1" applyBorder="1" applyAlignment="1">
      <alignment horizontal="right" vertical="center" wrapText="1"/>
    </xf>
    <xf numFmtId="178" fontId="3" fillId="0" borderId="0" xfId="0" applyNumberFormat="1" applyFont="1" applyAlignment="1">
      <alignment/>
    </xf>
    <xf numFmtId="3" fontId="11" fillId="0" borderId="22" xfId="0" applyNumberFormat="1" applyFont="1" applyFill="1" applyBorder="1" applyAlignment="1">
      <alignment horizontal="center" vertical="center" readingOrder="2"/>
    </xf>
    <xf numFmtId="0" fontId="11" fillId="0" borderId="30" xfId="0" applyFont="1" applyBorder="1" applyAlignment="1">
      <alignment horizontal="center" vertical="center"/>
    </xf>
    <xf numFmtId="49" fontId="11" fillId="0" borderId="33" xfId="0" applyNumberFormat="1" applyFont="1" applyBorder="1" applyAlignment="1">
      <alignment horizontal="right" vertical="center" wrapText="1"/>
    </xf>
    <xf numFmtId="38" fontId="12" fillId="0" borderId="30" xfId="0" applyNumberFormat="1" applyFont="1" applyFill="1" applyBorder="1" applyAlignment="1">
      <alignment horizontal="center" vertical="center" readingOrder="2"/>
    </xf>
    <xf numFmtId="49" fontId="11" fillId="0" borderId="23" xfId="0" applyNumberFormat="1" applyFont="1" applyBorder="1" applyAlignment="1">
      <alignment horizontal="right" vertical="center" wrapText="1"/>
    </xf>
    <xf numFmtId="38" fontId="12" fillId="0" borderId="27" xfId="0" applyNumberFormat="1" applyFont="1" applyFill="1" applyBorder="1" applyAlignment="1">
      <alignment horizontal="center" vertical="center" readingOrder="2"/>
    </xf>
    <xf numFmtId="49" fontId="19" fillId="0" borderId="34" xfId="0" applyNumberFormat="1" applyFont="1" applyBorder="1" applyAlignment="1">
      <alignment horizontal="center" vertical="center" wrapText="1"/>
    </xf>
    <xf numFmtId="49" fontId="19" fillId="0" borderId="41" xfId="0" applyNumberFormat="1" applyFont="1" applyBorder="1" applyAlignment="1">
      <alignment horizontal="center" vertical="center" wrapText="1"/>
    </xf>
    <xf numFmtId="0" fontId="12" fillId="43" borderId="23" xfId="0" applyFont="1" applyFill="1" applyBorder="1" applyAlignment="1">
      <alignment horizontal="right" vertical="center" readingOrder="2"/>
    </xf>
    <xf numFmtId="0" fontId="12" fillId="43" borderId="42" xfId="0" applyFont="1" applyFill="1" applyBorder="1" applyAlignment="1">
      <alignment horizontal="right" vertical="center" readingOrder="2"/>
    </xf>
    <xf numFmtId="0" fontId="11" fillId="41" borderId="32" xfId="0" applyFont="1" applyFill="1" applyBorder="1" applyAlignment="1">
      <alignment horizontal="center" vertical="center" wrapText="1"/>
    </xf>
    <xf numFmtId="0" fontId="11" fillId="41" borderId="30" xfId="0" applyFont="1" applyFill="1" applyBorder="1" applyAlignment="1">
      <alignment horizontal="center" vertical="center" wrapText="1"/>
    </xf>
    <xf numFmtId="0" fontId="11" fillId="41" borderId="31" xfId="0" applyFont="1" applyFill="1" applyBorder="1" applyAlignment="1">
      <alignment horizontal="center" vertical="center" wrapText="1"/>
    </xf>
    <xf numFmtId="0" fontId="12" fillId="43" borderId="32" xfId="0" applyFont="1" applyFill="1" applyBorder="1" applyAlignment="1">
      <alignment horizontal="center" vertical="center" textRotation="90" wrapText="1"/>
    </xf>
    <xf numFmtId="0" fontId="12" fillId="43" borderId="30" xfId="0" applyFont="1" applyFill="1" applyBorder="1" applyAlignment="1">
      <alignment horizontal="center" vertical="center" textRotation="90" wrapText="1"/>
    </xf>
    <xf numFmtId="0" fontId="12" fillId="43" borderId="31" xfId="0" applyFont="1" applyFill="1" applyBorder="1" applyAlignment="1">
      <alignment horizontal="center" vertical="center" textRotation="90" wrapText="1"/>
    </xf>
    <xf numFmtId="0" fontId="11" fillId="44" borderId="23" xfId="55" applyFont="1" applyFill="1" applyBorder="1" applyAlignment="1">
      <alignment horizontal="center" vertical="center" readingOrder="2"/>
      <protection/>
    </xf>
    <xf numFmtId="0" fontId="11" fillId="44" borderId="42" xfId="55" applyFont="1" applyFill="1" applyBorder="1" applyAlignment="1">
      <alignment horizontal="center" vertical="center" readingOrder="2"/>
      <protection/>
    </xf>
    <xf numFmtId="0" fontId="11" fillId="44" borderId="26" xfId="55" applyFont="1" applyFill="1" applyBorder="1" applyAlignment="1">
      <alignment horizontal="center" vertical="center" readingOrder="2"/>
      <protection/>
    </xf>
    <xf numFmtId="0" fontId="12" fillId="45" borderId="32" xfId="0" applyFont="1" applyFill="1" applyBorder="1" applyAlignment="1">
      <alignment horizontal="center" vertical="center"/>
    </xf>
    <xf numFmtId="0" fontId="12" fillId="45" borderId="31" xfId="0" applyFont="1" applyFill="1" applyBorder="1" applyAlignment="1">
      <alignment horizontal="center" vertical="center"/>
    </xf>
    <xf numFmtId="49" fontId="24" fillId="0" borderId="23" xfId="0" applyNumberFormat="1" applyFont="1" applyBorder="1" applyAlignment="1">
      <alignment horizontal="right" vertical="center" wrapText="1"/>
    </xf>
    <xf numFmtId="49" fontId="24" fillId="0" borderId="42" xfId="0" applyNumberFormat="1" applyFont="1" applyBorder="1" applyAlignment="1">
      <alignment horizontal="right" vertical="center" wrapText="1"/>
    </xf>
    <xf numFmtId="49" fontId="24" fillId="0" borderId="26" xfId="0" applyNumberFormat="1" applyFont="1" applyBorder="1" applyAlignment="1">
      <alignment horizontal="right" vertical="center" wrapText="1"/>
    </xf>
    <xf numFmtId="0" fontId="14" fillId="43" borderId="23" xfId="0" applyFont="1" applyFill="1" applyBorder="1" applyAlignment="1">
      <alignment horizontal="right" vertical="center" wrapText="1" readingOrder="2"/>
    </xf>
    <xf numFmtId="0" fontId="14" fillId="43" borderId="42" xfId="0" applyFont="1" applyFill="1" applyBorder="1" applyAlignment="1">
      <alignment horizontal="right" vertical="center" wrapText="1" readingOrder="2"/>
    </xf>
    <xf numFmtId="0" fontId="14" fillId="43" borderId="26" xfId="0" applyFont="1" applyFill="1" applyBorder="1" applyAlignment="1">
      <alignment horizontal="right" vertical="center" wrapText="1" readingOrder="2"/>
    </xf>
    <xf numFmtId="49" fontId="11" fillId="43" borderId="32" xfId="0" applyNumberFormat="1" applyFont="1" applyFill="1" applyBorder="1" applyAlignment="1">
      <alignment horizontal="center" vertical="center" textRotation="90"/>
    </xf>
    <xf numFmtId="49" fontId="11" fillId="43" borderId="30" xfId="0" applyNumberFormat="1" applyFont="1" applyFill="1" applyBorder="1" applyAlignment="1">
      <alignment horizontal="center" vertical="center" textRotation="90"/>
    </xf>
    <xf numFmtId="49" fontId="11" fillId="43" borderId="31" xfId="0" applyNumberFormat="1" applyFont="1" applyFill="1" applyBorder="1" applyAlignment="1">
      <alignment horizontal="center" vertical="center" textRotation="90"/>
    </xf>
    <xf numFmtId="0" fontId="12" fillId="32" borderId="30" xfId="0" applyFont="1" applyFill="1" applyBorder="1" applyAlignment="1">
      <alignment horizontal="center" vertical="center" wrapText="1"/>
    </xf>
    <xf numFmtId="0" fontId="12" fillId="32" borderId="31" xfId="0" applyFont="1" applyFill="1" applyBorder="1" applyAlignment="1">
      <alignment horizontal="center" vertical="center" wrapText="1"/>
    </xf>
    <xf numFmtId="0" fontId="11" fillId="45" borderId="32" xfId="0" applyFont="1" applyFill="1" applyBorder="1" applyAlignment="1">
      <alignment horizontal="center" vertical="center"/>
    </xf>
    <xf numFmtId="0" fontId="11" fillId="45" borderId="31" xfId="0" applyFont="1" applyFill="1" applyBorder="1" applyAlignment="1">
      <alignment horizontal="center" vertical="center"/>
    </xf>
    <xf numFmtId="49" fontId="12" fillId="43" borderId="23" xfId="55" applyNumberFormat="1" applyFont="1" applyFill="1" applyBorder="1" applyAlignment="1">
      <alignment horizontal="right" vertical="center" wrapText="1" readingOrder="2"/>
      <protection/>
    </xf>
    <xf numFmtId="0" fontId="12" fillId="0" borderId="42" xfId="0" applyFont="1" applyBorder="1" applyAlignment="1">
      <alignment vertical="center"/>
    </xf>
    <xf numFmtId="0" fontId="12" fillId="0" borderId="26" xfId="0" applyFont="1" applyBorder="1" applyAlignment="1">
      <alignment vertical="center"/>
    </xf>
    <xf numFmtId="0" fontId="12" fillId="43" borderId="32" xfId="55" applyFont="1" applyFill="1" applyBorder="1" applyAlignment="1">
      <alignment horizontal="center" vertical="center" textRotation="90"/>
      <protection/>
    </xf>
    <xf numFmtId="0" fontId="12" fillId="43" borderId="30" xfId="55" applyFont="1" applyFill="1" applyBorder="1" applyAlignment="1">
      <alignment horizontal="center" vertical="center" textRotation="90"/>
      <protection/>
    </xf>
    <xf numFmtId="0" fontId="12" fillId="43" borderId="31" xfId="55" applyFont="1" applyFill="1" applyBorder="1" applyAlignment="1">
      <alignment horizontal="center" vertical="center" textRotation="90"/>
      <protection/>
    </xf>
    <xf numFmtId="0" fontId="12" fillId="41" borderId="34" xfId="55" applyFont="1" applyFill="1" applyBorder="1" applyAlignment="1">
      <alignment horizontal="center" vertical="center" wrapText="1"/>
      <protection/>
    </xf>
    <xf numFmtId="0" fontId="12" fillId="41" borderId="41" xfId="55" applyFont="1" applyFill="1" applyBorder="1" applyAlignment="1">
      <alignment horizontal="center" vertical="center" wrapText="1"/>
      <protection/>
    </xf>
    <xf numFmtId="0" fontId="12" fillId="41" borderId="33" xfId="55" applyFont="1" applyFill="1" applyBorder="1" applyAlignment="1">
      <alignment horizontal="center" vertical="center" wrapText="1"/>
      <protection/>
    </xf>
    <xf numFmtId="0" fontId="12" fillId="41" borderId="43" xfId="55" applyFont="1" applyFill="1" applyBorder="1" applyAlignment="1">
      <alignment horizontal="center" vertical="center" wrapText="1"/>
      <protection/>
    </xf>
    <xf numFmtId="0" fontId="12" fillId="41" borderId="35" xfId="55" applyFont="1" applyFill="1" applyBorder="1" applyAlignment="1">
      <alignment horizontal="center" vertical="center" wrapText="1"/>
      <protection/>
    </xf>
    <xf numFmtId="0" fontId="12" fillId="41" borderId="44" xfId="55" applyFont="1" applyFill="1" applyBorder="1" applyAlignment="1">
      <alignment horizontal="center" vertical="center" wrapText="1"/>
      <protection/>
    </xf>
    <xf numFmtId="0" fontId="11" fillId="43" borderId="23" xfId="0" applyFont="1" applyFill="1" applyBorder="1" applyAlignment="1">
      <alignment horizontal="right" vertical="center" wrapText="1" readingOrder="2"/>
    </xf>
    <xf numFmtId="0" fontId="11" fillId="43" borderId="42" xfId="0" applyFont="1" applyFill="1" applyBorder="1" applyAlignment="1">
      <alignment horizontal="right" vertical="center" wrapText="1" readingOrder="2"/>
    </xf>
    <xf numFmtId="0" fontId="11" fillId="43" borderId="32" xfId="0" applyFont="1" applyFill="1" applyBorder="1" applyAlignment="1">
      <alignment horizontal="center" vertical="center" textRotation="90"/>
    </xf>
    <xf numFmtId="0" fontId="11" fillId="43" borderId="30" xfId="0" applyFont="1" applyFill="1" applyBorder="1" applyAlignment="1">
      <alignment horizontal="center" vertical="center" textRotation="90"/>
    </xf>
    <xf numFmtId="0" fontId="11" fillId="43" borderId="31" xfId="0" applyFont="1" applyFill="1" applyBorder="1" applyAlignment="1">
      <alignment horizontal="center" vertical="center" textRotation="90"/>
    </xf>
    <xf numFmtId="0" fontId="16" fillId="44" borderId="23" xfId="0" applyFont="1" applyFill="1" applyBorder="1" applyAlignment="1">
      <alignment horizontal="center" vertical="center" readingOrder="2"/>
    </xf>
    <xf numFmtId="0" fontId="16" fillId="44" borderId="42" xfId="0" applyFont="1" applyFill="1" applyBorder="1" applyAlignment="1">
      <alignment horizontal="center" vertical="center" readingOrder="2"/>
    </xf>
    <xf numFmtId="0" fontId="16" fillId="44" borderId="26" xfId="0" applyFont="1" applyFill="1" applyBorder="1" applyAlignment="1">
      <alignment horizontal="center" vertical="center" readingOrder="2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 3" xfId="56"/>
    <cellStyle name="Normal 3" xfId="57"/>
    <cellStyle name="Normal 6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lamani\&#1581;&#1587;&#1575;&#1576;&#1585;&#1587;&#1575;&#1606;13890631\&#1589;&#1608;&#1585;&#1578;&#1607;&#1575;&#1740;%20&#1605;&#1575;&#1604;&#1740;%20&#1608;%20&#1740;&#1575;&#1583;&#1583;&#1575;&#1588;&#1578;&#1607;&#1575;&#1740;%20&#1578;&#1608;&#1590;&#1740;&#1581;&#1740;13890631\Financial%20Statemants13890631VersionOne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lamani-1-1-af\&#1575;&#1591;&#1604;&#1575;&#1593;&#1575;&#1578;%20&#1711;&#1586;&#1575;&#1585;&#1588;&#1575;&#1578;%20&#1581;&#1587;&#1575;&#1576;&#1585;&#1587;&#1740;\&#1581;&#1587;&#1575;&#1576;&#1585;&#1587;&#1575;&#1606;%2013920631\&#1589;&#1608;&#1585;&#1578;%20&#1605;&#1575;&#1604;&#1740;\Financial%20Statemants13920631%20Second%20Version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تنظیمات"/>
      <sheetName val="Balance"/>
      <sheetName val="balance sheet"/>
      <sheetName val="benefit"/>
      <sheetName val="Record"/>
      <sheetName val="ترازنامه"/>
      <sheetName val="سود و زیان"/>
      <sheetName val="وجوه نقد"/>
      <sheetName val="موجودی نقد"/>
      <sheetName val="مطالبات از بانک مرکزی"/>
      <sheetName val="مطالبات از سایر بانکها"/>
      <sheetName val="تسهیلات اعطائی"/>
      <sheetName val="سایر حسابها واسناد دریافتنی"/>
      <sheetName val="اوراق مشارکت"/>
      <sheetName val="سرمایه گذاریها"/>
      <sheetName val="دارائیهای ثابت مشهود"/>
      <sheetName val="دارائیهای نامشهود"/>
      <sheetName val="سایر دارائیها"/>
      <sheetName val="بدهی به سایر بانکها"/>
      <sheetName val="سپرده های دیداری"/>
      <sheetName val="سپرده های قرض الحسنه و پس انداز"/>
      <sheetName val="سپرده های سرمایه گذاری مدت دار"/>
      <sheetName val="سایر سپرده ها"/>
      <sheetName val="سود پرداختنی به سپرده گذاران"/>
      <sheetName val="ذخایر و سایر بدهیها"/>
      <sheetName val="سودسهام پرداختنی"/>
      <sheetName val="ذخیره مزایای پایان خدمت "/>
      <sheetName val="مالیات"/>
      <sheetName val="سرمایه"/>
      <sheetName val="اندوخته قانونی"/>
      <sheetName val="سود انباشته"/>
      <sheetName val="کفایت سرمایه"/>
      <sheetName val="سودتسهیلات اعطایی"/>
      <sheetName val="سود سرمایه گذاریها و سپرده ها"/>
      <sheetName val="سودعلی الحساب سپرده ها"/>
      <sheetName val="سودتسهیلات اعطایی ارزی"/>
      <sheetName val="سود سپرده ارزی"/>
      <sheetName val="کارمزدهای دزیافتی"/>
      <sheetName val="نتیجه مبادلات ارزی"/>
      <sheetName val="خالص ساير درآمدها و هزينه ها"/>
      <sheetName val="هزینه های پرسنلی"/>
      <sheetName val="هزینه های اداری"/>
      <sheetName val="هزینه مشکوک الوصول"/>
      <sheetName val="هزینه های مالی"/>
      <sheetName val="هزینه کارمزدهای پرداختی"/>
      <sheetName val="تعدیلات و تجدید ارائه"/>
      <sheetName val="کاربرگ تکمیلی جریان وجوه نقد"/>
      <sheetName val="explain"/>
      <sheetName val="4-6"/>
      <sheetName val="6-7"/>
      <sheetName val="6-1"/>
      <sheetName val="8"/>
      <sheetName val="8-1"/>
      <sheetName val="8-4"/>
      <sheetName val="9"/>
      <sheetName val="11"/>
      <sheetName val="12"/>
      <sheetName val="12-16"/>
      <sheetName val="16"/>
      <sheetName val="16-2"/>
      <sheetName val="17-19"/>
      <sheetName val="19-1-1"/>
      <sheetName val="19-3"/>
      <sheetName val="19-3-1"/>
      <sheetName val="19-21"/>
      <sheetName val="22-26"/>
      <sheetName val="21"/>
      <sheetName val="26"/>
      <sheetName val="26-5"/>
      <sheetName val="26-43"/>
      <sheetName val="44"/>
      <sheetName val="44-46"/>
      <sheetName val="48"/>
    </sheetNames>
    <sheetDataSet>
      <sheetData sheetId="41">
        <row r="41">
          <cell r="H41">
            <v>54719679828</v>
          </cell>
          <cell r="I41">
            <v>22867786056</v>
          </cell>
          <cell r="J41">
            <v>27972071580</v>
          </cell>
          <cell r="K41">
            <v>4634861193</v>
          </cell>
          <cell r="L41">
            <v>22765147581</v>
          </cell>
          <cell r="M41">
            <v>2029901415</v>
          </cell>
          <cell r="N41">
            <v>14335247596</v>
          </cell>
          <cell r="O41">
            <v>20235439243</v>
          </cell>
          <cell r="P41">
            <v>9948239755</v>
          </cell>
          <cell r="Q41">
            <v>15332438032</v>
          </cell>
          <cell r="R41">
            <v>15019225315</v>
          </cell>
          <cell r="S41">
            <v>4048700773</v>
          </cell>
          <cell r="V41">
            <v>2335444773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تنظیمات"/>
      <sheetName val="معین"/>
      <sheetName val="Balance"/>
      <sheetName val="tarazHesab"/>
      <sheetName val="کدینگ حسابداری به نگین"/>
      <sheetName val="balance sheet"/>
      <sheetName val="benefit"/>
      <sheetName val="تغییر طبقه"/>
      <sheetName val="اصلاحات"/>
      <sheetName val="ترازنامه T"/>
      <sheetName val="ترازنامه"/>
      <sheetName val="ترازنامه م"/>
      <sheetName val="سود و زیان T"/>
      <sheetName val="سود و زیان"/>
      <sheetName val="سود و زیان م"/>
      <sheetName val="سودوزیان جامع"/>
      <sheetName val="سودوزیان جامع م"/>
      <sheetName val="وجوه نقد T"/>
      <sheetName val="وجوه نقد"/>
      <sheetName val="وجوه نقد م"/>
      <sheetName val="explain"/>
      <sheetName val="موجودی نقد"/>
      <sheetName val="مطالبات از بانک مرکزی"/>
      <sheetName val="مطالبات از سایر بانکها"/>
      <sheetName val="4,5,6"/>
      <sheetName val="a"/>
      <sheetName val="6-2"/>
      <sheetName val="6-3"/>
      <sheetName val="a1"/>
      <sheetName val="تسهیلات اعطائی"/>
      <sheetName val="8-1"/>
      <sheetName val="8-4"/>
      <sheetName val="7"/>
      <sheetName val="سایر حسابها واسناد دریافتنی"/>
      <sheetName val="اوراق مشارکت"/>
      <sheetName val="8,9"/>
      <sheetName val="e"/>
      <sheetName val="e (2)"/>
      <sheetName val="سرمایه گذاریها"/>
      <sheetName val="10"/>
      <sheetName val="f"/>
      <sheetName val="دارائیهای ثابت مشهود"/>
      <sheetName val="11,11-1,11-2,11-3,11-4,11-5"/>
      <sheetName val="11-6,11-7"/>
      <sheetName val="g"/>
      <sheetName val="h"/>
      <sheetName val="دارائیهای نامشهود"/>
      <sheetName val="سایر دارائیها"/>
      <sheetName val="12,12-1,12-2,13"/>
      <sheetName val="13-2,13-3,13-4,13-5"/>
      <sheetName val="بدهی به بانک مرکزی"/>
      <sheetName val="i"/>
      <sheetName val="بدهی به سایر بانکها"/>
      <sheetName val="سپرده های دیداری"/>
      <sheetName val="سپرده های قرض الحسنه و پس انداز"/>
      <sheetName val="سپرده های سرمایه گذاری مدت دار"/>
      <sheetName val="سایر سپرده ها"/>
      <sheetName val="سود پرداختنی به سپرده گذاران"/>
      <sheetName val="ذخایر و سایر بدهیها"/>
      <sheetName val="14,17"/>
      <sheetName val="17-1,17-2"/>
      <sheetName val="17-3,17-1-1"/>
      <sheetName val="19-3-1"/>
      <sheetName val="18و19"/>
      <sheetName val="19-1"/>
      <sheetName val="20و21"/>
      <sheetName val="k"/>
      <sheetName val="l"/>
      <sheetName val="n"/>
      <sheetName val="p"/>
      <sheetName val="19-1 (2)"/>
      <sheetName val="n1"/>
      <sheetName val="سودسهام پرداختنی"/>
      <sheetName val="ذخیره مزایای پایان خدمت "/>
      <sheetName val="مالیات"/>
      <sheetName val="21,22,23"/>
      <sheetName val="o"/>
      <sheetName val="سرمایه"/>
      <sheetName val="اندوخته قانونی"/>
      <sheetName val="سود انباشته"/>
      <sheetName val="کفایت سرمایه"/>
      <sheetName val="سودتسهیلات اعطایی"/>
      <sheetName val="سودتسهیلات اعطایی - ارزی"/>
      <sheetName val="سود سرمایه گذاریها و سپرده ها"/>
      <sheetName val="سودعلی الحساب سپرده ها"/>
      <sheetName val="کارمزدهای دزیافتی"/>
      <sheetName val="نتیجه مبادلات ارزی"/>
      <sheetName val="خالص ساير درآمدها و هزينه ها"/>
      <sheetName val="هزینه های پرسنلی"/>
      <sheetName val="هزینه های اداری"/>
      <sheetName val="هزینه مشکوک الوصول"/>
      <sheetName val="هزینه های مالی"/>
      <sheetName val="24"/>
      <sheetName val="q"/>
      <sheetName val="24-4"/>
      <sheetName val="25الی42"/>
      <sheetName val="s"/>
      <sheetName val="s (2)"/>
      <sheetName val="s (3)"/>
      <sheetName val="s (4)"/>
      <sheetName val="s (5)"/>
      <sheetName val="s (7)"/>
      <sheetName val="s (6)"/>
      <sheetName val="44"/>
      <sheetName val="u"/>
      <sheetName val="45الی48"/>
      <sheetName val="44الی48 (2)"/>
      <sheetName val="v"/>
      <sheetName val="v (2)"/>
      <sheetName val="5800"/>
      <sheetName val="T5800"/>
      <sheetName val="کاربرگ تکمیلی جریان وجوه نقد"/>
    </sheetNames>
    <sheetDataSet>
      <sheetData sheetId="89">
        <row r="39">
          <cell r="U39">
            <v>954939883</v>
          </cell>
          <cell r="V39">
            <v>2144451552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AN15"/>
  <sheetViews>
    <sheetView rightToLeft="1" zoomScalePageLayoutView="0" workbookViewId="0" topLeftCell="A1">
      <selection activeCell="B3" sqref="B3:E13"/>
    </sheetView>
  </sheetViews>
  <sheetFormatPr defaultColWidth="9.140625" defaultRowHeight="12.75"/>
  <cols>
    <col min="1" max="1" width="1.421875" style="1" customWidth="1"/>
    <col min="2" max="2" width="3.57421875" style="1" customWidth="1"/>
    <col min="3" max="3" width="20.57421875" style="1" customWidth="1"/>
    <col min="4" max="4" width="95.8515625" style="1" customWidth="1"/>
    <col min="5" max="5" width="34.57421875" style="1" customWidth="1"/>
    <col min="6" max="6" width="1.57421875" style="1" customWidth="1"/>
    <col min="7" max="7" width="17.57421875" style="1" customWidth="1"/>
    <col min="8" max="8" width="14.8515625" style="1" customWidth="1"/>
    <col min="9" max="9" width="14.00390625" style="1" customWidth="1"/>
    <col min="10" max="10" width="13.421875" style="1" customWidth="1"/>
    <col min="11" max="11" width="14.8515625" style="1" customWidth="1"/>
    <col min="12" max="12" width="14.00390625" style="1" customWidth="1"/>
    <col min="13" max="13" width="13.421875" style="1" customWidth="1"/>
    <col min="14" max="14" width="14.8515625" style="1" customWidth="1"/>
    <col min="15" max="15" width="14.00390625" style="1" customWidth="1"/>
    <col min="16" max="16" width="13.421875" style="1" customWidth="1"/>
    <col min="17" max="17" width="14.8515625" style="1" customWidth="1"/>
    <col min="18" max="18" width="14.00390625" style="1" customWidth="1"/>
    <col min="19" max="19" width="13.421875" style="1" customWidth="1"/>
    <col min="20" max="20" width="14.8515625" style="1" customWidth="1"/>
    <col min="21" max="21" width="14.00390625" style="1" customWidth="1"/>
    <col min="22" max="22" width="13.421875" style="1" customWidth="1"/>
    <col min="23" max="23" width="14.8515625" style="1" customWidth="1"/>
    <col min="24" max="24" width="14.00390625" style="1" customWidth="1"/>
    <col min="25" max="25" width="13.421875" style="1" customWidth="1"/>
    <col min="26" max="26" width="14.8515625" style="1" customWidth="1"/>
    <col min="27" max="27" width="14.00390625" style="1" customWidth="1"/>
    <col min="28" max="28" width="13.421875" style="1" customWidth="1"/>
    <col min="29" max="29" width="14.8515625" style="1" customWidth="1"/>
    <col min="30" max="30" width="14.00390625" style="1" customWidth="1"/>
    <col min="31" max="31" width="13.421875" style="1" customWidth="1"/>
    <col min="32" max="32" width="14.8515625" style="1" customWidth="1"/>
    <col min="33" max="33" width="14.00390625" style="1" customWidth="1"/>
    <col min="34" max="34" width="13.421875" style="1" customWidth="1"/>
    <col min="35" max="35" width="14.8515625" style="1" customWidth="1"/>
    <col min="36" max="36" width="14.00390625" style="1" customWidth="1"/>
    <col min="37" max="37" width="13.421875" style="1" customWidth="1"/>
    <col min="38" max="38" width="14.8515625" style="1" customWidth="1"/>
    <col min="39" max="39" width="14.00390625" style="1" customWidth="1"/>
    <col min="40" max="40" width="13.421875" style="1" customWidth="1"/>
    <col min="41" max="16384" width="9.140625" style="1" customWidth="1"/>
  </cols>
  <sheetData>
    <row r="1" spans="6:40" ht="5.25" customHeight="1"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</row>
    <row r="2" ht="5.25" customHeight="1" thickBot="1"/>
    <row r="3" spans="2:5" ht="47.25" customHeight="1" thickBot="1">
      <c r="B3" s="22" t="s">
        <v>3</v>
      </c>
      <c r="C3" s="34" t="s">
        <v>65</v>
      </c>
      <c r="D3" s="33" t="s">
        <v>96</v>
      </c>
      <c r="E3" s="33" t="s">
        <v>57</v>
      </c>
    </row>
    <row r="4" spans="1:6" ht="40.5" customHeight="1">
      <c r="A4" s="31"/>
      <c r="B4" s="12">
        <v>1</v>
      </c>
      <c r="C4" s="19" t="s">
        <v>70</v>
      </c>
      <c r="D4" s="7" t="s">
        <v>14</v>
      </c>
      <c r="E4" s="15" t="s">
        <v>76</v>
      </c>
      <c r="F4" s="28"/>
    </row>
    <row r="5" spans="1:6" ht="41.25" customHeight="1">
      <c r="A5" s="31"/>
      <c r="B5" s="13">
        <v>2</v>
      </c>
      <c r="C5" s="20" t="s">
        <v>69</v>
      </c>
      <c r="D5" s="8" t="s">
        <v>10</v>
      </c>
      <c r="E5" s="16" t="s">
        <v>76</v>
      </c>
      <c r="F5" s="28"/>
    </row>
    <row r="6" spans="1:6" ht="27.75" customHeight="1">
      <c r="A6" s="31"/>
      <c r="B6" s="13">
        <v>3</v>
      </c>
      <c r="C6" s="40" t="s">
        <v>67</v>
      </c>
      <c r="D6" s="21" t="s">
        <v>66</v>
      </c>
      <c r="E6" s="44" t="s">
        <v>75</v>
      </c>
      <c r="F6" s="29"/>
    </row>
    <row r="7" spans="1:6" ht="62.25" customHeight="1">
      <c r="A7" s="31"/>
      <c r="B7" s="13">
        <v>4</v>
      </c>
      <c r="C7" s="41" t="s">
        <v>68</v>
      </c>
      <c r="D7" s="9" t="s">
        <v>53</v>
      </c>
      <c r="E7" s="16" t="s">
        <v>74</v>
      </c>
      <c r="F7" s="28"/>
    </row>
    <row r="8" spans="1:6" ht="59.25" customHeight="1">
      <c r="A8" s="31"/>
      <c r="B8" s="13">
        <v>5</v>
      </c>
      <c r="C8" s="41" t="s">
        <v>68</v>
      </c>
      <c r="D8" s="9" t="s">
        <v>11</v>
      </c>
      <c r="E8" s="16" t="s">
        <v>73</v>
      </c>
      <c r="F8" s="28"/>
    </row>
    <row r="9" spans="1:6" ht="43.5" customHeight="1">
      <c r="A9" s="27"/>
      <c r="B9" s="13">
        <v>6</v>
      </c>
      <c r="C9" s="41" t="s">
        <v>71</v>
      </c>
      <c r="D9" s="21" t="s">
        <v>54</v>
      </c>
      <c r="E9" s="45" t="s">
        <v>79</v>
      </c>
      <c r="F9" s="30"/>
    </row>
    <row r="10" spans="1:6" ht="39" customHeight="1">
      <c r="A10" s="31"/>
      <c r="B10" s="13">
        <v>7</v>
      </c>
      <c r="C10" s="40" t="s">
        <v>72</v>
      </c>
      <c r="D10" s="9" t="s">
        <v>12</v>
      </c>
      <c r="E10" s="16" t="s">
        <v>76</v>
      </c>
      <c r="F10" s="26"/>
    </row>
    <row r="11" spans="1:6" ht="33" customHeight="1">
      <c r="A11" s="31"/>
      <c r="B11" s="13">
        <v>8</v>
      </c>
      <c r="C11" s="41" t="s">
        <v>68</v>
      </c>
      <c r="D11" s="21" t="s">
        <v>55</v>
      </c>
      <c r="E11" s="17" t="s">
        <v>77</v>
      </c>
      <c r="F11" s="30"/>
    </row>
    <row r="12" spans="1:6" ht="40.5" customHeight="1">
      <c r="A12" s="31"/>
      <c r="B12" s="13">
        <v>9</v>
      </c>
      <c r="C12" s="41" t="s">
        <v>68</v>
      </c>
      <c r="D12" s="21" t="s">
        <v>56</v>
      </c>
      <c r="E12" s="17" t="s">
        <v>77</v>
      </c>
      <c r="F12" s="30"/>
    </row>
    <row r="13" spans="1:6" ht="60" customHeight="1" thickBot="1">
      <c r="A13" s="31"/>
      <c r="B13" s="14">
        <v>10</v>
      </c>
      <c r="C13" s="42" t="s">
        <v>68</v>
      </c>
      <c r="D13" s="10" t="s">
        <v>58</v>
      </c>
      <c r="E13" s="18" t="s">
        <v>78</v>
      </c>
      <c r="F13" s="26"/>
    </row>
    <row r="14" ht="6.75" customHeight="1" thickBot="1"/>
    <row r="15" ht="24.75" thickBot="1">
      <c r="E15" s="43"/>
    </row>
  </sheetData>
  <sheetProtection/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B1:AM10"/>
  <sheetViews>
    <sheetView rightToLeft="1" zoomScalePageLayoutView="0" workbookViewId="0" topLeftCell="A1">
      <selection activeCell="B21" sqref="B21"/>
    </sheetView>
  </sheetViews>
  <sheetFormatPr defaultColWidth="9.140625" defaultRowHeight="12.75"/>
  <cols>
    <col min="1" max="1" width="1.28515625" style="1" customWidth="1"/>
    <col min="2" max="2" width="19.7109375" style="1" customWidth="1"/>
    <col min="3" max="3" width="77.00390625" style="1" customWidth="1"/>
    <col min="4" max="4" width="35.57421875" style="1" customWidth="1"/>
    <col min="5" max="5" width="24.140625" style="1" hidden="1" customWidth="1"/>
    <col min="6" max="6" width="2.00390625" style="1" customWidth="1"/>
    <col min="7" max="7" width="14.8515625" style="1" customWidth="1"/>
    <col min="8" max="8" width="14.00390625" style="1" customWidth="1"/>
    <col min="9" max="9" width="13.421875" style="1" customWidth="1"/>
    <col min="10" max="10" width="14.8515625" style="1" customWidth="1"/>
    <col min="11" max="11" width="14.00390625" style="1" customWidth="1"/>
    <col min="12" max="12" width="13.421875" style="1" customWidth="1"/>
    <col min="13" max="13" width="14.8515625" style="1" customWidth="1"/>
    <col min="14" max="14" width="14.00390625" style="1" customWidth="1"/>
    <col min="15" max="15" width="13.421875" style="1" customWidth="1"/>
    <col min="16" max="16" width="14.8515625" style="1" customWidth="1"/>
    <col min="17" max="17" width="14.00390625" style="1" customWidth="1"/>
    <col min="18" max="18" width="13.421875" style="1" customWidth="1"/>
    <col min="19" max="19" width="14.8515625" style="1" customWidth="1"/>
    <col min="20" max="20" width="14.00390625" style="1" customWidth="1"/>
    <col min="21" max="21" width="13.421875" style="1" customWidth="1"/>
    <col min="22" max="22" width="14.8515625" style="1" customWidth="1"/>
    <col min="23" max="23" width="14.00390625" style="1" customWidth="1"/>
    <col min="24" max="24" width="13.421875" style="1" customWidth="1"/>
    <col min="25" max="25" width="14.8515625" style="1" customWidth="1"/>
    <col min="26" max="26" width="14.00390625" style="1" customWidth="1"/>
    <col min="27" max="27" width="13.421875" style="1" customWidth="1"/>
    <col min="28" max="28" width="14.8515625" style="1" customWidth="1"/>
    <col min="29" max="29" width="14.00390625" style="1" customWidth="1"/>
    <col min="30" max="30" width="13.421875" style="1" customWidth="1"/>
    <col min="31" max="31" width="14.8515625" style="1" customWidth="1"/>
    <col min="32" max="32" width="14.00390625" style="1" customWidth="1"/>
    <col min="33" max="33" width="13.421875" style="1" customWidth="1"/>
    <col min="34" max="34" width="14.8515625" style="1" customWidth="1"/>
    <col min="35" max="35" width="14.00390625" style="1" customWidth="1"/>
    <col min="36" max="36" width="13.421875" style="1" customWidth="1"/>
    <col min="37" max="37" width="14.8515625" style="1" customWidth="1"/>
    <col min="38" max="38" width="14.00390625" style="1" customWidth="1"/>
    <col min="39" max="39" width="13.421875" style="1" customWidth="1"/>
    <col min="40" max="16384" width="9.140625" style="1" customWidth="1"/>
  </cols>
  <sheetData>
    <row r="1" spans="6:39" ht="3.75" customHeight="1"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</row>
    <row r="2" ht="24" customHeight="1" thickBot="1"/>
    <row r="3" spans="2:5" ht="55.5" customHeight="1" thickBot="1">
      <c r="B3" s="86" t="s">
        <v>59</v>
      </c>
      <c r="C3" s="32" t="s">
        <v>110</v>
      </c>
      <c r="D3" s="33" t="s">
        <v>7</v>
      </c>
      <c r="E3" s="33" t="s">
        <v>8</v>
      </c>
    </row>
    <row r="4" spans="2:6" ht="28.5" customHeight="1">
      <c r="B4" s="24" t="s">
        <v>60</v>
      </c>
      <c r="C4" s="5" t="s">
        <v>17</v>
      </c>
      <c r="D4" s="5" t="s">
        <v>5</v>
      </c>
      <c r="E4" s="5" t="s">
        <v>98</v>
      </c>
      <c r="F4" s="26"/>
    </row>
    <row r="5" spans="2:6" ht="31.5" customHeight="1">
      <c r="B5" s="25" t="s">
        <v>61</v>
      </c>
      <c r="C5" s="6" t="s">
        <v>16</v>
      </c>
      <c r="D5" s="6" t="s">
        <v>6</v>
      </c>
      <c r="E5" s="46" t="s">
        <v>99</v>
      </c>
      <c r="F5" s="26"/>
    </row>
    <row r="6" spans="2:6" ht="28.5" customHeight="1">
      <c r="B6" s="25" t="s">
        <v>62</v>
      </c>
      <c r="C6" s="6" t="s">
        <v>15</v>
      </c>
      <c r="D6" s="6" t="s">
        <v>111</v>
      </c>
      <c r="E6" s="11" t="s">
        <v>100</v>
      </c>
      <c r="F6" s="26"/>
    </row>
    <row r="7" spans="2:6" ht="39.75" customHeight="1">
      <c r="B7" s="25" t="s">
        <v>64</v>
      </c>
      <c r="C7" s="6" t="s">
        <v>21</v>
      </c>
      <c r="D7" s="6" t="s">
        <v>20</v>
      </c>
      <c r="E7" s="6" t="s">
        <v>101</v>
      </c>
      <c r="F7" s="26"/>
    </row>
    <row r="8" spans="2:6" ht="26.25" customHeight="1" thickBot="1">
      <c r="B8" s="39" t="s">
        <v>63</v>
      </c>
      <c r="C8" s="23" t="s">
        <v>18</v>
      </c>
      <c r="D8" s="23" t="s">
        <v>19</v>
      </c>
      <c r="E8" s="23" t="s">
        <v>102</v>
      </c>
      <c r="F8" s="26"/>
    </row>
    <row r="9" ht="4.5" customHeight="1" thickBot="1"/>
    <row r="10" ht="24.75" thickBot="1">
      <c r="E10" s="85"/>
    </row>
  </sheetData>
  <sheetProtection/>
  <printOptions horizontalCentered="1" verticalCentered="1"/>
  <pageMargins left="0" right="0" top="0" bottom="0" header="0" footer="0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J8"/>
  <sheetViews>
    <sheetView rightToLeft="1" tabSelected="1" zoomScalePageLayoutView="0" workbookViewId="0" topLeftCell="A1">
      <selection activeCell="G6" sqref="G6"/>
    </sheetView>
  </sheetViews>
  <sheetFormatPr defaultColWidth="9.140625" defaultRowHeight="12.75"/>
  <cols>
    <col min="1" max="1" width="4.00390625" style="1" customWidth="1"/>
    <col min="2" max="2" width="64.28125" style="1" customWidth="1"/>
    <col min="3" max="3" width="34.00390625" style="1" customWidth="1"/>
    <col min="4" max="4" width="14.8515625" style="1" customWidth="1"/>
    <col min="5" max="5" width="14.00390625" style="1" customWidth="1"/>
    <col min="6" max="6" width="13.421875" style="1" customWidth="1"/>
    <col min="7" max="7" width="14.8515625" style="1" customWidth="1"/>
    <col min="8" max="8" width="14.00390625" style="1" customWidth="1"/>
    <col min="9" max="9" width="13.421875" style="1" customWidth="1"/>
    <col min="10" max="10" width="14.8515625" style="1" customWidth="1"/>
    <col min="11" max="11" width="14.00390625" style="1" customWidth="1"/>
    <col min="12" max="12" width="13.421875" style="1" customWidth="1"/>
    <col min="13" max="13" width="14.8515625" style="1" customWidth="1"/>
    <col min="14" max="14" width="14.00390625" style="1" customWidth="1"/>
    <col min="15" max="15" width="13.421875" style="1" customWidth="1"/>
    <col min="16" max="16" width="14.8515625" style="1" customWidth="1"/>
    <col min="17" max="17" width="14.00390625" style="1" customWidth="1"/>
    <col min="18" max="18" width="13.421875" style="1" customWidth="1"/>
    <col min="19" max="19" width="14.8515625" style="1" customWidth="1"/>
    <col min="20" max="20" width="14.00390625" style="1" customWidth="1"/>
    <col min="21" max="21" width="13.421875" style="1" customWidth="1"/>
    <col min="22" max="22" width="14.8515625" style="1" customWidth="1"/>
    <col min="23" max="23" width="14.00390625" style="1" customWidth="1"/>
    <col min="24" max="24" width="13.421875" style="1" customWidth="1"/>
    <col min="25" max="25" width="14.8515625" style="1" customWidth="1"/>
    <col min="26" max="26" width="14.00390625" style="1" customWidth="1"/>
    <col min="27" max="27" width="13.421875" style="1" customWidth="1"/>
    <col min="28" max="28" width="14.8515625" style="1" customWidth="1"/>
    <col min="29" max="29" width="14.00390625" style="1" customWidth="1"/>
    <col min="30" max="30" width="13.421875" style="1" customWidth="1"/>
    <col min="31" max="31" width="14.8515625" style="1" customWidth="1"/>
    <col min="32" max="32" width="14.00390625" style="1" customWidth="1"/>
    <col min="33" max="33" width="13.421875" style="1" customWidth="1"/>
    <col min="34" max="34" width="14.8515625" style="1" customWidth="1"/>
    <col min="35" max="35" width="14.00390625" style="1" customWidth="1"/>
    <col min="36" max="36" width="13.421875" style="1" customWidth="1"/>
    <col min="37" max="16384" width="9.140625" style="1" customWidth="1"/>
  </cols>
  <sheetData>
    <row r="1" spans="4:36" ht="3.75" customHeight="1" thickBot="1"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</row>
    <row r="2" spans="2:3" ht="36.75" customHeight="1" thickBot="1">
      <c r="B2" s="133" t="s">
        <v>121</v>
      </c>
      <c r="C2" s="134"/>
    </row>
    <row r="3" spans="2:3" ht="55.5" customHeight="1" thickBot="1">
      <c r="B3" s="117" t="s">
        <v>129</v>
      </c>
      <c r="C3" s="118" t="s">
        <v>7</v>
      </c>
    </row>
    <row r="4" spans="2:3" ht="26.25" customHeight="1">
      <c r="B4" s="115" t="s">
        <v>17</v>
      </c>
      <c r="C4" s="116" t="s">
        <v>130</v>
      </c>
    </row>
    <row r="5" spans="2:3" ht="45" customHeight="1">
      <c r="B5" s="113" t="s">
        <v>16</v>
      </c>
      <c r="C5" s="89" t="s">
        <v>131</v>
      </c>
    </row>
    <row r="6" spans="2:3" ht="32.25" customHeight="1">
      <c r="B6" s="113" t="s">
        <v>15</v>
      </c>
      <c r="C6" s="89" t="s">
        <v>132</v>
      </c>
    </row>
    <row r="7" spans="2:3" ht="43.5" customHeight="1">
      <c r="B7" s="113" t="s">
        <v>18</v>
      </c>
      <c r="C7" s="89" t="s">
        <v>133</v>
      </c>
    </row>
    <row r="8" spans="2:3" ht="43.5" customHeight="1" thickBot="1">
      <c r="B8" s="114" t="s">
        <v>21</v>
      </c>
      <c r="C8" s="90" t="s">
        <v>134</v>
      </c>
    </row>
    <row r="9" ht="5.25" customHeight="1"/>
  </sheetData>
  <sheetProtection/>
  <mergeCells count="1">
    <mergeCell ref="B2:C2"/>
  </mergeCells>
  <printOptions horizontalCentered="1" verticalCentered="1"/>
  <pageMargins left="0" right="0" top="0" bottom="0" header="0" footer="0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B1:I24"/>
  <sheetViews>
    <sheetView rightToLeft="1" zoomScale="76" zoomScaleNormal="76" zoomScalePageLayoutView="0" workbookViewId="0" topLeftCell="A13">
      <selection activeCell="D10" sqref="D10"/>
    </sheetView>
  </sheetViews>
  <sheetFormatPr defaultColWidth="15.140625" defaultRowHeight="12.75"/>
  <cols>
    <col min="1" max="1" width="1.28515625" style="1" customWidth="1"/>
    <col min="2" max="2" width="5.421875" style="1" customWidth="1"/>
    <col min="3" max="3" width="48.57421875" style="1" customWidth="1"/>
    <col min="4" max="4" width="29.421875" style="1" customWidth="1"/>
    <col min="5" max="5" width="27.7109375" style="1" bestFit="1" customWidth="1"/>
    <col min="6" max="6" width="25.57421875" style="1" bestFit="1" customWidth="1"/>
    <col min="7" max="7" width="26.00390625" style="1" bestFit="1" customWidth="1"/>
    <col min="8" max="8" width="3.421875" style="1" customWidth="1"/>
    <col min="9" max="9" width="4.7109375" style="1" customWidth="1"/>
    <col min="10" max="16384" width="15.140625" style="1" customWidth="1"/>
  </cols>
  <sheetData>
    <row r="1" spans="4:7" ht="11.25" customHeight="1">
      <c r="D1" s="4"/>
      <c r="E1" s="4"/>
      <c r="F1" s="4"/>
      <c r="G1" s="4"/>
    </row>
    <row r="2" spans="4:7" ht="11.25" customHeight="1" thickBot="1">
      <c r="D2" s="4"/>
      <c r="E2" s="4"/>
      <c r="F2" s="4"/>
      <c r="G2" s="4"/>
    </row>
    <row r="3" spans="2:7" s="3" customFormat="1" ht="34.5" customHeight="1" thickBot="1">
      <c r="B3" s="135" t="s">
        <v>108</v>
      </c>
      <c r="C3" s="136"/>
      <c r="D3" s="136"/>
      <c r="E3" s="136"/>
      <c r="F3" s="136"/>
      <c r="G3" s="71" t="s">
        <v>9</v>
      </c>
    </row>
    <row r="4" spans="2:7" s="3" customFormat="1" ht="31.5" customHeight="1" thickBot="1">
      <c r="B4" s="140" t="s">
        <v>3</v>
      </c>
      <c r="C4" s="137" t="s">
        <v>27</v>
      </c>
      <c r="D4" s="143" t="s">
        <v>124</v>
      </c>
      <c r="E4" s="144"/>
      <c r="F4" s="144"/>
      <c r="G4" s="145"/>
    </row>
    <row r="5" spans="2:7" s="2" customFormat="1" ht="17.25" customHeight="1">
      <c r="B5" s="141"/>
      <c r="C5" s="138"/>
      <c r="D5" s="146" t="s">
        <v>123</v>
      </c>
      <c r="E5" s="146" t="s">
        <v>119</v>
      </c>
      <c r="F5" s="146" t="s">
        <v>120</v>
      </c>
      <c r="G5" s="146" t="s">
        <v>122</v>
      </c>
    </row>
    <row r="6" spans="2:7" s="2" customFormat="1" ht="23.25" customHeight="1" thickBot="1">
      <c r="B6" s="142"/>
      <c r="C6" s="139"/>
      <c r="D6" s="147"/>
      <c r="E6" s="147"/>
      <c r="F6" s="147"/>
      <c r="G6" s="147"/>
    </row>
    <row r="7" spans="2:7" s="2" customFormat="1" ht="25.5" customHeight="1">
      <c r="B7" s="49">
        <v>1</v>
      </c>
      <c r="C7" s="50" t="s">
        <v>80</v>
      </c>
      <c r="D7" s="104">
        <v>22341847</v>
      </c>
      <c r="E7" s="104">
        <v>27121752</v>
      </c>
      <c r="F7" s="104">
        <v>22591098</v>
      </c>
      <c r="G7" s="104">
        <v>26385748</v>
      </c>
    </row>
    <row r="8" spans="2:7" s="2" customFormat="1" ht="25.5" customHeight="1">
      <c r="B8" s="53">
        <v>2</v>
      </c>
      <c r="C8" s="54" t="s">
        <v>81</v>
      </c>
      <c r="D8" s="105">
        <f>19741168+3238933</f>
        <v>22980101</v>
      </c>
      <c r="E8" s="105">
        <v>28816606</v>
      </c>
      <c r="F8" s="105">
        <v>22542774</v>
      </c>
      <c r="G8" s="105">
        <f>23171496+3102822</f>
        <v>26274318</v>
      </c>
    </row>
    <row r="9" spans="2:7" s="2" customFormat="1" ht="25.5" customHeight="1">
      <c r="B9" s="58">
        <v>3</v>
      </c>
      <c r="C9" s="54" t="s">
        <v>112</v>
      </c>
      <c r="D9" s="105">
        <v>347003864</v>
      </c>
      <c r="E9" s="105">
        <v>266564012</v>
      </c>
      <c r="F9" s="105">
        <v>166289069</v>
      </c>
      <c r="G9" s="105">
        <v>343740862</v>
      </c>
    </row>
    <row r="10" spans="2:7" s="2" customFormat="1" ht="25.5" customHeight="1">
      <c r="B10" s="53">
        <v>4</v>
      </c>
      <c r="C10" s="88" t="s">
        <v>113</v>
      </c>
      <c r="D10" s="105">
        <v>47</v>
      </c>
      <c r="E10" s="105">
        <v>676329</v>
      </c>
      <c r="F10" s="105">
        <v>23332</v>
      </c>
      <c r="G10" s="105">
        <v>22291</v>
      </c>
    </row>
    <row r="11" spans="2:7" s="2" customFormat="1" ht="25.5" customHeight="1">
      <c r="B11" s="58">
        <v>5</v>
      </c>
      <c r="C11" s="54" t="s">
        <v>114</v>
      </c>
      <c r="D11" s="105">
        <v>44885438</v>
      </c>
      <c r="E11" s="105">
        <v>22262023</v>
      </c>
      <c r="F11" s="105">
        <v>9311836</v>
      </c>
      <c r="G11" s="105">
        <v>39704357</v>
      </c>
    </row>
    <row r="12" spans="2:7" s="2" customFormat="1" ht="25.5" customHeight="1">
      <c r="B12" s="53">
        <v>6</v>
      </c>
      <c r="C12" s="54" t="s">
        <v>115</v>
      </c>
      <c r="D12" s="105">
        <v>9955464</v>
      </c>
      <c r="E12" s="105">
        <v>10599249</v>
      </c>
      <c r="F12" s="105">
        <v>4441218</v>
      </c>
      <c r="G12" s="105">
        <v>11522688</v>
      </c>
    </row>
    <row r="13" spans="2:7" s="2" customFormat="1" ht="25.5" customHeight="1">
      <c r="B13" s="58">
        <v>7</v>
      </c>
      <c r="C13" s="54" t="s">
        <v>82</v>
      </c>
      <c r="D13" s="105">
        <v>63680</v>
      </c>
      <c r="E13" s="105">
        <v>92219</v>
      </c>
      <c r="F13" s="105">
        <v>86193</v>
      </c>
      <c r="G13" s="105">
        <v>65797</v>
      </c>
    </row>
    <row r="14" spans="2:9" s="2" customFormat="1" ht="25.5" customHeight="1">
      <c r="B14" s="53">
        <v>8</v>
      </c>
      <c r="C14" s="54" t="s">
        <v>83</v>
      </c>
      <c r="D14" s="105">
        <v>53855</v>
      </c>
      <c r="E14" s="105">
        <v>100638</v>
      </c>
      <c r="F14" s="105">
        <v>137029</v>
      </c>
      <c r="G14" s="105">
        <v>74846</v>
      </c>
      <c r="I14" s="87"/>
    </row>
    <row r="15" spans="2:7" s="2" customFormat="1" ht="30" customHeight="1">
      <c r="B15" s="58">
        <v>9</v>
      </c>
      <c r="C15" s="54" t="s">
        <v>84</v>
      </c>
      <c r="D15" s="105">
        <v>11755907</v>
      </c>
      <c r="E15" s="105">
        <v>23020370</v>
      </c>
      <c r="F15" s="105">
        <v>33671420</v>
      </c>
      <c r="G15" s="105">
        <v>14395752</v>
      </c>
    </row>
    <row r="16" spans="2:7" s="2" customFormat="1" ht="25.5" customHeight="1">
      <c r="B16" s="53">
        <v>10</v>
      </c>
      <c r="C16" s="54" t="s">
        <v>85</v>
      </c>
      <c r="D16" s="105">
        <v>288295</v>
      </c>
      <c r="E16" s="105">
        <v>1714505</v>
      </c>
      <c r="F16" s="105">
        <v>241450</v>
      </c>
      <c r="G16" s="105">
        <v>990206</v>
      </c>
    </row>
    <row r="17" spans="2:7" s="2" customFormat="1" ht="25.5" customHeight="1">
      <c r="B17" s="58">
        <v>11</v>
      </c>
      <c r="C17" s="54" t="s">
        <v>86</v>
      </c>
      <c r="D17" s="105">
        <f>2321074+10440067</f>
        <v>12761141</v>
      </c>
      <c r="E17" s="105">
        <v>10069646</v>
      </c>
      <c r="F17" s="105">
        <v>3278565</v>
      </c>
      <c r="G17" s="105">
        <v>8882422</v>
      </c>
    </row>
    <row r="18" spans="2:7" s="2" customFormat="1" ht="25.5" customHeight="1">
      <c r="B18" s="53">
        <v>12</v>
      </c>
      <c r="C18" s="54" t="s">
        <v>87</v>
      </c>
      <c r="D18" s="105">
        <v>1117773</v>
      </c>
      <c r="E18" s="105">
        <v>956935</v>
      </c>
      <c r="F18" s="105">
        <v>939553</v>
      </c>
      <c r="G18" s="105">
        <v>1035680</v>
      </c>
    </row>
    <row r="19" spans="2:7" s="2" customFormat="1" ht="25.5" customHeight="1">
      <c r="B19" s="58">
        <v>13</v>
      </c>
      <c r="C19" s="54" t="s">
        <v>88</v>
      </c>
      <c r="D19" s="105">
        <v>0</v>
      </c>
      <c r="E19" s="105">
        <v>0</v>
      </c>
      <c r="F19" s="105">
        <v>0</v>
      </c>
      <c r="G19" s="105">
        <v>0</v>
      </c>
    </row>
    <row r="20" spans="2:7" s="2" customFormat="1" ht="25.5" customHeight="1">
      <c r="B20" s="53">
        <v>14</v>
      </c>
      <c r="C20" s="54" t="s">
        <v>89</v>
      </c>
      <c r="D20" s="105">
        <v>0</v>
      </c>
      <c r="E20" s="105">
        <v>0</v>
      </c>
      <c r="F20" s="105">
        <v>0</v>
      </c>
      <c r="G20" s="105">
        <v>0</v>
      </c>
    </row>
    <row r="21" spans="2:7" s="2" customFormat="1" ht="25.5" customHeight="1" thickBot="1">
      <c r="B21" s="58">
        <v>15</v>
      </c>
      <c r="C21" s="54" t="s">
        <v>90</v>
      </c>
      <c r="D21" s="105">
        <v>0</v>
      </c>
      <c r="E21" s="105">
        <v>0</v>
      </c>
      <c r="F21" s="105">
        <v>0</v>
      </c>
      <c r="G21" s="105">
        <v>0</v>
      </c>
    </row>
    <row r="22" spans="2:7" ht="36" customHeight="1" thickBot="1">
      <c r="B22" s="72" t="s">
        <v>2</v>
      </c>
      <c r="C22" s="94" t="s">
        <v>4</v>
      </c>
      <c r="D22" s="73">
        <f>SUM(D7:D21)</f>
        <v>473207412</v>
      </c>
      <c r="E22" s="73">
        <f>SUM(E7:E21)</f>
        <v>391994284</v>
      </c>
      <c r="F22" s="73">
        <f>SUM(F7:F21)</f>
        <v>263553537</v>
      </c>
      <c r="G22" s="73">
        <f>SUM(G7:G21)</f>
        <v>473094967</v>
      </c>
    </row>
    <row r="24" ht="18">
      <c r="D24" s="47"/>
    </row>
  </sheetData>
  <sheetProtection/>
  <mergeCells count="8">
    <mergeCell ref="B3:F3"/>
    <mergeCell ref="C4:C6"/>
    <mergeCell ref="B4:B6"/>
    <mergeCell ref="D4:G4"/>
    <mergeCell ref="D5:D6"/>
    <mergeCell ref="G5:G6"/>
    <mergeCell ref="E5:E6"/>
    <mergeCell ref="F5:F6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B1:J44"/>
  <sheetViews>
    <sheetView rightToLeft="1" zoomScale="98" zoomScaleNormal="98" zoomScalePageLayoutView="0" workbookViewId="0" topLeftCell="A1">
      <selection activeCell="D10" sqref="D10"/>
    </sheetView>
  </sheetViews>
  <sheetFormatPr defaultColWidth="9.140625" defaultRowHeight="12.75"/>
  <cols>
    <col min="1" max="1" width="0.85546875" style="1" customWidth="1"/>
    <col min="2" max="2" width="5.28125" style="1" customWidth="1"/>
    <col min="3" max="3" width="54.28125" style="1" customWidth="1"/>
    <col min="4" max="7" width="23.00390625" style="1" customWidth="1"/>
    <col min="8" max="8" width="5.28125" style="1" customWidth="1"/>
    <col min="9" max="9" width="4.7109375" style="1" customWidth="1"/>
    <col min="10" max="16384" width="9.140625" style="1" customWidth="1"/>
  </cols>
  <sheetData>
    <row r="1" spans="4:7" ht="9.75" customHeight="1">
      <c r="D1" s="4"/>
      <c r="E1" s="4"/>
      <c r="F1" s="4"/>
      <c r="G1" s="4"/>
    </row>
    <row r="2" spans="4:7" ht="9.75" customHeight="1" thickBot="1">
      <c r="D2" s="4"/>
      <c r="E2" s="4"/>
      <c r="F2" s="4"/>
      <c r="G2" s="4"/>
    </row>
    <row r="3" spans="2:7" s="3" customFormat="1" ht="36.75" customHeight="1" thickBot="1">
      <c r="B3" s="151" t="s">
        <v>118</v>
      </c>
      <c r="C3" s="152"/>
      <c r="D3" s="152"/>
      <c r="E3" s="152"/>
      <c r="F3" s="153"/>
      <c r="G3" s="48" t="s">
        <v>9</v>
      </c>
    </row>
    <row r="4" spans="2:7" s="3" customFormat="1" ht="37.5" customHeight="1" thickBot="1">
      <c r="B4" s="154" t="s">
        <v>3</v>
      </c>
      <c r="C4" s="66" t="s">
        <v>28</v>
      </c>
      <c r="D4" s="143" t="s">
        <v>125</v>
      </c>
      <c r="E4" s="144"/>
      <c r="F4" s="144"/>
      <c r="G4" s="145"/>
    </row>
    <row r="5" spans="2:7" s="2" customFormat="1" ht="21" customHeight="1">
      <c r="B5" s="155"/>
      <c r="C5" s="157" t="s">
        <v>13</v>
      </c>
      <c r="D5" s="159" t="s">
        <v>123</v>
      </c>
      <c r="E5" s="159" t="s">
        <v>119</v>
      </c>
      <c r="F5" s="159" t="s">
        <v>117</v>
      </c>
      <c r="G5" s="159" t="s">
        <v>122</v>
      </c>
    </row>
    <row r="6" spans="2:7" s="2" customFormat="1" ht="13.5" customHeight="1" thickBot="1">
      <c r="B6" s="156"/>
      <c r="C6" s="158"/>
      <c r="D6" s="160"/>
      <c r="E6" s="160"/>
      <c r="F6" s="160"/>
      <c r="G6" s="160"/>
    </row>
    <row r="7" spans="2:7" s="2" customFormat="1" ht="25.5" customHeight="1" thickBot="1">
      <c r="B7" s="49">
        <v>1</v>
      </c>
      <c r="C7" s="67" t="s">
        <v>29</v>
      </c>
      <c r="D7" s="51">
        <v>3216259</v>
      </c>
      <c r="E7" s="51">
        <v>8059938</v>
      </c>
      <c r="F7" s="51">
        <v>4717799</v>
      </c>
      <c r="G7" s="52">
        <v>5453028</v>
      </c>
    </row>
    <row r="8" spans="2:7" s="2" customFormat="1" ht="25.5" customHeight="1" thickBot="1">
      <c r="B8" s="49">
        <v>2</v>
      </c>
      <c r="C8" s="93" t="s">
        <v>49</v>
      </c>
      <c r="D8" s="57">
        <f>SUM(D7:D7)</f>
        <v>3216259</v>
      </c>
      <c r="E8" s="57">
        <f>SUM(E7:E7)</f>
        <v>8059938</v>
      </c>
      <c r="F8" s="57">
        <f>SUM(F7:F7)</f>
        <v>4717799</v>
      </c>
      <c r="G8" s="57">
        <f>SUM(G7:G7)</f>
        <v>5453028</v>
      </c>
    </row>
    <row r="9" spans="2:7" s="2" customFormat="1" ht="25.5" customHeight="1" thickBot="1">
      <c r="B9" s="49">
        <v>3</v>
      </c>
      <c r="C9" s="68" t="s">
        <v>103</v>
      </c>
      <c r="D9" s="55">
        <v>136101913</v>
      </c>
      <c r="E9" s="55">
        <v>90046349</v>
      </c>
      <c r="F9" s="55">
        <v>65216737</v>
      </c>
      <c r="G9" s="55">
        <v>135358441</v>
      </c>
    </row>
    <row r="10" spans="2:7" s="2" customFormat="1" ht="25.5" customHeight="1" thickBot="1">
      <c r="B10" s="49">
        <v>4</v>
      </c>
      <c r="C10" s="68" t="s">
        <v>97</v>
      </c>
      <c r="D10" s="55">
        <v>2100933</v>
      </c>
      <c r="E10" s="55">
        <v>685175</v>
      </c>
      <c r="F10" s="55">
        <v>489882</v>
      </c>
      <c r="G10" s="55">
        <v>1746026</v>
      </c>
    </row>
    <row r="11" spans="2:7" s="2" customFormat="1" ht="25.5" customHeight="1" thickBot="1">
      <c r="B11" s="49">
        <v>5</v>
      </c>
      <c r="C11" s="98" t="s">
        <v>48</v>
      </c>
      <c r="D11" s="59">
        <f>SUM(D9:D10)</f>
        <v>138202846</v>
      </c>
      <c r="E11" s="59">
        <f>SUM(E9:E10)</f>
        <v>90731524</v>
      </c>
      <c r="F11" s="59">
        <f>SUM(F9:F10)</f>
        <v>65706619</v>
      </c>
      <c r="G11" s="59">
        <f>SUM(G9:G10)</f>
        <v>137104467</v>
      </c>
    </row>
    <row r="12" spans="2:7" s="2" customFormat="1" ht="25.5" customHeight="1" thickBot="1">
      <c r="B12" s="49">
        <v>6</v>
      </c>
      <c r="C12" s="69" t="s">
        <v>30</v>
      </c>
      <c r="D12" s="56">
        <v>20571041</v>
      </c>
      <c r="E12" s="56">
        <v>12441294</v>
      </c>
      <c r="F12" s="56">
        <v>5821397</v>
      </c>
      <c r="G12" s="56">
        <v>19771136</v>
      </c>
    </row>
    <row r="13" spans="2:7" s="2" customFormat="1" ht="25.5" customHeight="1" thickBot="1">
      <c r="B13" s="49">
        <v>7</v>
      </c>
      <c r="C13" s="98" t="s">
        <v>47</v>
      </c>
      <c r="D13" s="59">
        <f>SUM(D12)</f>
        <v>20571041</v>
      </c>
      <c r="E13" s="59">
        <f>SUM(E12)</f>
        <v>12441294</v>
      </c>
      <c r="F13" s="59">
        <f>SUM(F12)</f>
        <v>5821397</v>
      </c>
      <c r="G13" s="59">
        <f>SUM(G12)</f>
        <v>19771136</v>
      </c>
    </row>
    <row r="14" spans="2:7" s="2" customFormat="1" ht="25.5" customHeight="1" thickBot="1">
      <c r="B14" s="49">
        <v>8</v>
      </c>
      <c r="C14" s="68" t="s">
        <v>32</v>
      </c>
      <c r="D14" s="127">
        <v>102454694.4</v>
      </c>
      <c r="E14" s="55">
        <v>47298326</v>
      </c>
      <c r="F14" s="55">
        <v>62497399</v>
      </c>
      <c r="G14" s="127">
        <v>116580296</v>
      </c>
    </row>
    <row r="15" spans="2:7" s="2" customFormat="1" ht="25.5" customHeight="1" thickBot="1">
      <c r="B15" s="49">
        <v>9</v>
      </c>
      <c r="C15" s="68" t="s">
        <v>33</v>
      </c>
      <c r="D15" s="127">
        <v>75375710.4</v>
      </c>
      <c r="E15" s="55">
        <v>171907836</v>
      </c>
      <c r="F15" s="55">
        <v>113665541</v>
      </c>
      <c r="G15" s="127">
        <v>80991101</v>
      </c>
    </row>
    <row r="16" spans="2:7" s="2" customFormat="1" ht="25.5" customHeight="1" thickBot="1">
      <c r="B16" s="49">
        <v>10</v>
      </c>
      <c r="C16" s="68" t="s">
        <v>34</v>
      </c>
      <c r="D16" s="127">
        <v>65396677</v>
      </c>
      <c r="E16" s="55">
        <v>0</v>
      </c>
      <c r="F16" s="55">
        <v>0</v>
      </c>
      <c r="G16" s="127">
        <v>9528833</v>
      </c>
    </row>
    <row r="17" spans="2:7" s="2" customFormat="1" ht="25.5" customHeight="1" thickBot="1">
      <c r="B17" s="49">
        <v>11</v>
      </c>
      <c r="C17" s="68" t="s">
        <v>104</v>
      </c>
      <c r="D17" s="55">
        <v>0</v>
      </c>
      <c r="E17" s="55">
        <v>0</v>
      </c>
      <c r="F17" s="55">
        <v>0</v>
      </c>
      <c r="G17" s="127">
        <v>180000</v>
      </c>
    </row>
    <row r="18" spans="2:7" s="2" customFormat="1" ht="25.5" customHeight="1" thickBot="1">
      <c r="B18" s="49">
        <v>12</v>
      </c>
      <c r="C18" s="68" t="s">
        <v>35</v>
      </c>
      <c r="D18" s="55">
        <v>0</v>
      </c>
      <c r="E18" s="55">
        <v>0</v>
      </c>
      <c r="F18" s="55">
        <v>0</v>
      </c>
      <c r="G18" s="55">
        <v>0</v>
      </c>
    </row>
    <row r="19" spans="2:7" s="2" customFormat="1" ht="24.75" customHeight="1" thickBot="1">
      <c r="B19" s="49">
        <v>13</v>
      </c>
      <c r="C19" s="125" t="s">
        <v>36</v>
      </c>
      <c r="D19" s="55">
        <v>0</v>
      </c>
      <c r="E19" s="55">
        <v>0</v>
      </c>
      <c r="F19" s="55">
        <v>0</v>
      </c>
      <c r="G19" s="55">
        <v>0</v>
      </c>
    </row>
    <row r="20" spans="2:7" s="2" customFormat="1" ht="25.5" customHeight="1" thickBot="1">
      <c r="B20" s="49">
        <v>14</v>
      </c>
      <c r="C20" s="95" t="s">
        <v>39</v>
      </c>
      <c r="D20" s="60">
        <f>SUM(D14:D19)</f>
        <v>243227081.8</v>
      </c>
      <c r="E20" s="60">
        <f>SUM(E14:E19)</f>
        <v>219206162</v>
      </c>
      <c r="F20" s="60">
        <f>SUM(F14:F19)</f>
        <v>176162940</v>
      </c>
      <c r="G20" s="60">
        <f>SUM(G14:G19)</f>
        <v>207280230</v>
      </c>
    </row>
    <row r="21" spans="2:7" s="2" customFormat="1" ht="25.5" customHeight="1" thickBot="1">
      <c r="B21" s="49">
        <v>15</v>
      </c>
      <c r="C21" s="96" t="s">
        <v>40</v>
      </c>
      <c r="D21" s="61">
        <v>0</v>
      </c>
      <c r="E21" s="61">
        <v>0</v>
      </c>
      <c r="F21" s="61">
        <v>0</v>
      </c>
      <c r="G21" s="61">
        <v>0</v>
      </c>
    </row>
    <row r="22" spans="2:7" s="2" customFormat="1" ht="25.5" customHeight="1" thickBot="1">
      <c r="B22" s="49">
        <v>16</v>
      </c>
      <c r="C22" s="97" t="s">
        <v>105</v>
      </c>
      <c r="D22" s="62">
        <f>SUM(D20:D21)</f>
        <v>243227081.8</v>
      </c>
      <c r="E22" s="62">
        <f>SUM(E20:E21)</f>
        <v>219206162</v>
      </c>
      <c r="F22" s="62">
        <f>SUM(F20:F21)</f>
        <v>176162940</v>
      </c>
      <c r="G22" s="62">
        <f>SUM(G20:G21)</f>
        <v>207280230</v>
      </c>
    </row>
    <row r="23" spans="2:8" s="2" customFormat="1" ht="25.5" customHeight="1" thickBot="1">
      <c r="B23" s="49">
        <v>17</v>
      </c>
      <c r="C23" s="148" t="s">
        <v>37</v>
      </c>
      <c r="D23" s="149"/>
      <c r="E23" s="149"/>
      <c r="F23" s="149"/>
      <c r="G23" s="150"/>
      <c r="H23" s="121"/>
    </row>
    <row r="24" spans="2:7" s="2" customFormat="1" ht="25.5" customHeight="1" thickBot="1">
      <c r="B24" s="49">
        <v>18</v>
      </c>
      <c r="C24" s="95" t="s">
        <v>41</v>
      </c>
      <c r="D24" s="60">
        <f>193183228+2534690</f>
        <v>195717918</v>
      </c>
      <c r="E24" s="60">
        <v>125908826</v>
      </c>
      <c r="F24" s="60">
        <v>86809272</v>
      </c>
      <c r="G24" s="60">
        <f>190605700+2136920</f>
        <v>192742620</v>
      </c>
    </row>
    <row r="25" spans="2:7" s="2" customFormat="1" ht="25.5" customHeight="1" thickBot="1">
      <c r="B25" s="49">
        <v>19</v>
      </c>
      <c r="C25" s="95" t="s">
        <v>42</v>
      </c>
      <c r="D25" s="60">
        <v>0</v>
      </c>
      <c r="E25" s="60">
        <v>0</v>
      </c>
      <c r="F25" s="60">
        <v>518152.6</v>
      </c>
      <c r="G25" s="91"/>
    </row>
    <row r="26" spans="2:7" s="2" customFormat="1" ht="25.5" customHeight="1" thickBot="1">
      <c r="B26" s="49">
        <v>20</v>
      </c>
      <c r="C26" s="70" t="s">
        <v>106</v>
      </c>
      <c r="D26" s="62">
        <f>SUM(D24:D25)</f>
        <v>195717918</v>
      </c>
      <c r="E26" s="62">
        <f>SUM(E24:E25)</f>
        <v>125908826</v>
      </c>
      <c r="F26" s="62">
        <f>SUM(F24:F25)</f>
        <v>87327424.6</v>
      </c>
      <c r="G26" s="62">
        <f>SUM(G24:G25)</f>
        <v>192742620</v>
      </c>
    </row>
    <row r="27" spans="2:7" s="2" customFormat="1" ht="25.5" customHeight="1" thickBot="1">
      <c r="B27" s="49">
        <v>21</v>
      </c>
      <c r="C27" s="148" t="s">
        <v>38</v>
      </c>
      <c r="D27" s="149"/>
      <c r="E27" s="149"/>
      <c r="F27" s="149"/>
      <c r="G27" s="150"/>
    </row>
    <row r="28" spans="2:7" s="2" customFormat="1" ht="25.5" customHeight="1" thickBot="1">
      <c r="B28" s="49">
        <v>22</v>
      </c>
      <c r="C28" s="95" t="s">
        <v>43</v>
      </c>
      <c r="D28" s="60">
        <v>4217765</v>
      </c>
      <c r="E28" s="60">
        <v>8366489</v>
      </c>
      <c r="F28" s="60">
        <v>72053.6</v>
      </c>
      <c r="G28" s="60">
        <v>5853353</v>
      </c>
    </row>
    <row r="29" spans="2:7" s="2" customFormat="1" ht="25.5" customHeight="1" thickBot="1">
      <c r="B29" s="49">
        <v>23</v>
      </c>
      <c r="C29" s="96" t="s">
        <v>44</v>
      </c>
      <c r="D29" s="61">
        <v>0</v>
      </c>
      <c r="E29" s="61">
        <v>0</v>
      </c>
      <c r="F29" s="61">
        <v>0</v>
      </c>
      <c r="G29" s="61"/>
    </row>
    <row r="30" spans="2:7" s="2" customFormat="1" ht="25.5" customHeight="1" thickBot="1">
      <c r="B30" s="49">
        <v>24</v>
      </c>
      <c r="C30" s="97" t="s">
        <v>107</v>
      </c>
      <c r="D30" s="62">
        <f>SUM(D28:D29)</f>
        <v>4217765</v>
      </c>
      <c r="E30" s="62">
        <f>SUM(E28:E29)</f>
        <v>8366489</v>
      </c>
      <c r="F30" s="62">
        <f>SUM(F28:F29)</f>
        <v>72053.6</v>
      </c>
      <c r="G30" s="62">
        <f>SUM(G28:G29)</f>
        <v>5853353</v>
      </c>
    </row>
    <row r="31" spans="2:7" s="2" customFormat="1" ht="25.5" customHeight="1" thickBot="1">
      <c r="B31" s="49">
        <v>25</v>
      </c>
      <c r="C31" s="98" t="s">
        <v>45</v>
      </c>
      <c r="D31" s="59">
        <f>SUM(D30,D26,D22)</f>
        <v>443162764.8</v>
      </c>
      <c r="E31" s="59">
        <f>SUM(E30,E26,E22)</f>
        <v>353481477</v>
      </c>
      <c r="F31" s="59">
        <f>SUM(F30,F26,F22)</f>
        <v>263562418.2</v>
      </c>
      <c r="G31" s="59">
        <f>SUM(G30,G26,G22)</f>
        <v>405876203</v>
      </c>
    </row>
    <row r="32" spans="2:7" s="2" customFormat="1" ht="25.5" customHeight="1" thickBot="1">
      <c r="B32" s="49">
        <v>26</v>
      </c>
      <c r="C32" s="68" t="s">
        <v>31</v>
      </c>
      <c r="D32" s="55">
        <f>21316498+2280003+3269780+6602926+3816313+146996</f>
        <v>37432516</v>
      </c>
      <c r="E32" s="55">
        <v>33299901</v>
      </c>
      <c r="F32" s="55">
        <v>18299483</v>
      </c>
      <c r="G32" s="55">
        <f>22486632+2770678+3496872+227048+3565786+134959</f>
        <v>32681975</v>
      </c>
    </row>
    <row r="33" spans="2:7" s="2" customFormat="1" ht="30" customHeight="1" thickBot="1">
      <c r="B33" s="49">
        <v>27</v>
      </c>
      <c r="C33" s="92" t="s">
        <v>46</v>
      </c>
      <c r="D33" s="63">
        <f>SUM(D32)</f>
        <v>37432516</v>
      </c>
      <c r="E33" s="63">
        <f>SUM(E32)</f>
        <v>33299901</v>
      </c>
      <c r="F33" s="63">
        <f>SUM(F32)</f>
        <v>18299483</v>
      </c>
      <c r="G33" s="63">
        <f>SUM(G32)</f>
        <v>32681975</v>
      </c>
    </row>
    <row r="34" spans="2:7" s="2" customFormat="1" ht="30" customHeight="1" thickBot="1">
      <c r="B34" s="49">
        <v>28</v>
      </c>
      <c r="C34" s="93" t="s">
        <v>51</v>
      </c>
      <c r="D34" s="57">
        <f>SUM(D33,D31)</f>
        <v>480595280.8</v>
      </c>
      <c r="E34" s="57">
        <f>SUM(E33,E31)</f>
        <v>386781378</v>
      </c>
      <c r="F34" s="57">
        <f>SUM(F33,F31)</f>
        <v>281861901.2</v>
      </c>
      <c r="G34" s="57">
        <f>SUM(G33,G31)</f>
        <v>438558178</v>
      </c>
    </row>
    <row r="35" spans="2:10" s="2" customFormat="1" ht="35.25" customHeight="1" thickBot="1">
      <c r="B35" s="112">
        <v>29</v>
      </c>
      <c r="C35" s="99" t="s">
        <v>52</v>
      </c>
      <c r="D35" s="65">
        <f>SUM(D34,D8,D11,D13)</f>
        <v>642585426.8</v>
      </c>
      <c r="E35" s="65">
        <f>SUM(E34,E8,E11,E13)</f>
        <v>498014134</v>
      </c>
      <c r="F35" s="65">
        <f>SUM(F34,F8,F11,F13)</f>
        <v>358107716.2</v>
      </c>
      <c r="G35" s="65">
        <f>SUM(G34,G8,G11,G13)</f>
        <v>600886809</v>
      </c>
      <c r="J35" s="120"/>
    </row>
    <row r="37" spans="4:7" ht="18">
      <c r="D37" s="101"/>
      <c r="G37" s="101"/>
    </row>
    <row r="38" spans="4:7" ht="18">
      <c r="D38" s="119"/>
      <c r="E38" s="101"/>
      <c r="F38" s="101"/>
      <c r="G38" s="101"/>
    </row>
    <row r="39" spans="4:6" ht="18">
      <c r="D39" s="119"/>
      <c r="F39" s="101"/>
    </row>
    <row r="40" spans="4:7" ht="18">
      <c r="D40" s="119"/>
      <c r="G40" s="101"/>
    </row>
    <row r="41" ht="18">
      <c r="D41" s="126"/>
    </row>
    <row r="42" ht="18">
      <c r="G42" s="101"/>
    </row>
    <row r="44" ht="18">
      <c r="G44" s="101"/>
    </row>
  </sheetData>
  <sheetProtection/>
  <mergeCells count="10">
    <mergeCell ref="C23:G23"/>
    <mergeCell ref="C27:G27"/>
    <mergeCell ref="B3:F3"/>
    <mergeCell ref="B4:B6"/>
    <mergeCell ref="C5:C6"/>
    <mergeCell ref="D4:G4"/>
    <mergeCell ref="D5:D6"/>
    <mergeCell ref="G5:G6"/>
    <mergeCell ref="E5:E6"/>
    <mergeCell ref="F5:F6"/>
  </mergeCells>
  <printOptions horizontalCentered="1" verticalCentered="1"/>
  <pageMargins left="0" right="0" top="0" bottom="0" header="0" footer="0"/>
  <pageSetup horizontalDpi="600" verticalDpi="600" orientation="portrait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B1:I29"/>
  <sheetViews>
    <sheetView rightToLeft="1" view="pageBreakPreview" zoomScale="60" zoomScaleNormal="83" zoomScalePageLayoutView="0" workbookViewId="0" topLeftCell="A1">
      <selection activeCell="D10" sqref="D10"/>
    </sheetView>
  </sheetViews>
  <sheetFormatPr defaultColWidth="15.140625" defaultRowHeight="12.75"/>
  <cols>
    <col min="1" max="1" width="1.28515625" style="1" customWidth="1"/>
    <col min="2" max="2" width="5.421875" style="1" customWidth="1"/>
    <col min="3" max="3" width="46.8515625" style="1" customWidth="1"/>
    <col min="4" max="4" width="26.00390625" style="1" customWidth="1"/>
    <col min="5" max="5" width="27.8515625" style="1" bestFit="1" customWidth="1"/>
    <col min="6" max="6" width="25.57421875" style="1" bestFit="1" customWidth="1"/>
    <col min="7" max="7" width="25.7109375" style="1" bestFit="1" customWidth="1"/>
    <col min="8" max="8" width="3.421875" style="1" customWidth="1"/>
    <col min="9" max="9" width="4.7109375" style="1" customWidth="1"/>
    <col min="10" max="16384" width="15.140625" style="1" customWidth="1"/>
  </cols>
  <sheetData>
    <row r="1" spans="4:7" ht="11.25" customHeight="1">
      <c r="D1" s="4"/>
      <c r="E1" s="4"/>
      <c r="F1" s="4"/>
      <c r="G1" s="4"/>
    </row>
    <row r="2" spans="4:7" ht="11.25" customHeight="1" thickBot="1">
      <c r="D2" s="4"/>
      <c r="E2" s="4"/>
      <c r="F2" s="4"/>
      <c r="G2" s="4"/>
    </row>
    <row r="3" spans="2:7" s="3" customFormat="1" ht="34.5" customHeight="1" thickBot="1">
      <c r="B3" s="135" t="s">
        <v>128</v>
      </c>
      <c r="C3" s="136"/>
      <c r="D3" s="136"/>
      <c r="E3" s="136"/>
      <c r="F3" s="136"/>
      <c r="G3" s="71" t="s">
        <v>9</v>
      </c>
    </row>
    <row r="4" spans="2:7" s="3" customFormat="1" ht="31.5" customHeight="1" thickBot="1">
      <c r="B4" s="140" t="s">
        <v>3</v>
      </c>
      <c r="C4" s="137" t="s">
        <v>27</v>
      </c>
      <c r="D4" s="143" t="s">
        <v>125</v>
      </c>
      <c r="E4" s="144"/>
      <c r="F4" s="144"/>
      <c r="G4" s="145"/>
    </row>
    <row r="5" spans="2:7" s="2" customFormat="1" ht="17.25" customHeight="1">
      <c r="B5" s="141"/>
      <c r="C5" s="138"/>
      <c r="D5" s="146" t="s">
        <v>123</v>
      </c>
      <c r="E5" s="146" t="s">
        <v>119</v>
      </c>
      <c r="F5" s="146" t="s">
        <v>117</v>
      </c>
      <c r="G5" s="146" t="s">
        <v>122</v>
      </c>
    </row>
    <row r="6" spans="2:7" s="2" customFormat="1" ht="23.25" customHeight="1" thickBot="1">
      <c r="B6" s="142"/>
      <c r="C6" s="139"/>
      <c r="D6" s="147"/>
      <c r="E6" s="147"/>
      <c r="F6" s="147"/>
      <c r="G6" s="147"/>
    </row>
    <row r="7" spans="2:7" s="2" customFormat="1" ht="23.25" customHeight="1" thickBot="1">
      <c r="B7" s="112"/>
      <c r="C7" s="131" t="s">
        <v>126</v>
      </c>
      <c r="D7" s="132"/>
      <c r="E7" s="132"/>
      <c r="F7" s="132"/>
      <c r="G7" s="132"/>
    </row>
    <row r="8" spans="2:7" s="2" customFormat="1" ht="23.25" customHeight="1" thickBot="1">
      <c r="B8" s="128">
        <v>1</v>
      </c>
      <c r="C8" s="129" t="s">
        <v>81</v>
      </c>
      <c r="D8" s="130">
        <v>3238933</v>
      </c>
      <c r="E8" s="130">
        <v>0</v>
      </c>
      <c r="F8" s="130">
        <v>0</v>
      </c>
      <c r="G8" s="130">
        <v>3102822</v>
      </c>
    </row>
    <row r="9" spans="2:7" s="2" customFormat="1" ht="23.25" customHeight="1" thickBot="1">
      <c r="B9" s="112"/>
      <c r="C9" s="131" t="s">
        <v>127</v>
      </c>
      <c r="D9" s="132"/>
      <c r="E9" s="132"/>
      <c r="F9" s="132"/>
      <c r="G9" s="132"/>
    </row>
    <row r="10" spans="2:7" s="2" customFormat="1" ht="25.5" customHeight="1">
      <c r="B10" s="49">
        <v>1</v>
      </c>
      <c r="C10" s="50" t="s">
        <v>80</v>
      </c>
      <c r="D10" s="104">
        <v>22341847</v>
      </c>
      <c r="E10" s="104">
        <v>27121752</v>
      </c>
      <c r="F10" s="104">
        <v>22591098</v>
      </c>
      <c r="G10" s="104">
        <v>26385748</v>
      </c>
    </row>
    <row r="11" spans="2:7" s="2" customFormat="1" ht="25.5" customHeight="1">
      <c r="B11" s="53">
        <v>2</v>
      </c>
      <c r="C11" s="54" t="s">
        <v>81</v>
      </c>
      <c r="D11" s="105">
        <v>19741168</v>
      </c>
      <c r="E11" s="105">
        <v>28816606</v>
      </c>
      <c r="F11" s="105">
        <v>22542774</v>
      </c>
      <c r="G11" s="105">
        <v>23171496</v>
      </c>
    </row>
    <row r="12" spans="2:7" s="2" customFormat="1" ht="25.5" customHeight="1">
      <c r="B12" s="58">
        <v>3</v>
      </c>
      <c r="C12" s="54" t="s">
        <v>112</v>
      </c>
      <c r="D12" s="105">
        <v>347003864</v>
      </c>
      <c r="E12" s="105">
        <v>266564012</v>
      </c>
      <c r="F12" s="105">
        <v>166289069</v>
      </c>
      <c r="G12" s="105">
        <v>343740862</v>
      </c>
    </row>
    <row r="13" spans="2:7" s="2" customFormat="1" ht="25.5" customHeight="1">
      <c r="B13" s="53">
        <v>4</v>
      </c>
      <c r="C13" s="88" t="s">
        <v>113</v>
      </c>
      <c r="D13" s="105">
        <v>47</v>
      </c>
      <c r="E13" s="105">
        <v>676329</v>
      </c>
      <c r="F13" s="105">
        <v>23332</v>
      </c>
      <c r="G13" s="105">
        <v>22291</v>
      </c>
    </row>
    <row r="14" spans="2:7" s="2" customFormat="1" ht="25.5" customHeight="1">
      <c r="B14" s="58">
        <v>5</v>
      </c>
      <c r="C14" s="54" t="s">
        <v>114</v>
      </c>
      <c r="D14" s="105">
        <v>44885438</v>
      </c>
      <c r="E14" s="105">
        <v>22262023</v>
      </c>
      <c r="F14" s="105">
        <v>9311836</v>
      </c>
      <c r="G14" s="105">
        <v>39704357</v>
      </c>
    </row>
    <row r="15" spans="2:7" s="2" customFormat="1" ht="25.5" customHeight="1">
      <c r="B15" s="53">
        <v>6</v>
      </c>
      <c r="C15" s="54" t="s">
        <v>115</v>
      </c>
      <c r="D15" s="105">
        <v>9955464</v>
      </c>
      <c r="E15" s="105">
        <v>10599249</v>
      </c>
      <c r="F15" s="105">
        <v>4441218</v>
      </c>
      <c r="G15" s="105">
        <v>11522688</v>
      </c>
    </row>
    <row r="16" spans="2:7" s="2" customFormat="1" ht="25.5" customHeight="1">
      <c r="B16" s="58">
        <v>7</v>
      </c>
      <c r="C16" s="54" t="s">
        <v>82</v>
      </c>
      <c r="D16" s="105">
        <v>63680</v>
      </c>
      <c r="E16" s="105">
        <v>92219</v>
      </c>
      <c r="F16" s="105">
        <v>86193</v>
      </c>
      <c r="G16" s="105">
        <v>65797</v>
      </c>
    </row>
    <row r="17" spans="2:9" s="2" customFormat="1" ht="25.5" customHeight="1">
      <c r="B17" s="53">
        <v>8</v>
      </c>
      <c r="C17" s="54" t="s">
        <v>83</v>
      </c>
      <c r="D17" s="105">
        <v>53855</v>
      </c>
      <c r="E17" s="105">
        <v>100638</v>
      </c>
      <c r="F17" s="105">
        <v>137029</v>
      </c>
      <c r="G17" s="105">
        <v>74846</v>
      </c>
      <c r="I17" s="87"/>
    </row>
    <row r="18" spans="2:7" s="2" customFormat="1" ht="25.5" customHeight="1">
      <c r="B18" s="58">
        <v>9</v>
      </c>
      <c r="C18" s="54" t="s">
        <v>84</v>
      </c>
      <c r="D18" s="105">
        <v>11755907</v>
      </c>
      <c r="E18" s="105">
        <v>23020370</v>
      </c>
      <c r="F18" s="105">
        <v>33671420</v>
      </c>
      <c r="G18" s="105">
        <v>14395752</v>
      </c>
    </row>
    <row r="19" spans="2:7" s="2" customFormat="1" ht="25.5" customHeight="1">
      <c r="B19" s="53">
        <v>10</v>
      </c>
      <c r="C19" s="54" t="s">
        <v>85</v>
      </c>
      <c r="D19" s="105">
        <v>288295</v>
      </c>
      <c r="E19" s="105">
        <v>1714505</v>
      </c>
      <c r="F19" s="105">
        <v>241450</v>
      </c>
      <c r="G19" s="105">
        <v>990206</v>
      </c>
    </row>
    <row r="20" spans="2:7" s="2" customFormat="1" ht="25.5" customHeight="1">
      <c r="B20" s="58">
        <v>11</v>
      </c>
      <c r="C20" s="54" t="s">
        <v>86</v>
      </c>
      <c r="D20" s="105">
        <v>12761141</v>
      </c>
      <c r="E20" s="105">
        <v>10069646</v>
      </c>
      <c r="F20" s="105">
        <v>3278565</v>
      </c>
      <c r="G20" s="105">
        <v>8882422</v>
      </c>
    </row>
    <row r="21" spans="2:7" s="2" customFormat="1" ht="25.5" customHeight="1">
      <c r="B21" s="53">
        <v>12</v>
      </c>
      <c r="C21" s="54" t="s">
        <v>87</v>
      </c>
      <c r="D21" s="105">
        <v>1117773</v>
      </c>
      <c r="E21" s="105">
        <v>956935</v>
      </c>
      <c r="F21" s="105">
        <v>939553</v>
      </c>
      <c r="G21" s="105">
        <v>1035680</v>
      </c>
    </row>
    <row r="22" spans="2:7" s="2" customFormat="1" ht="25.5" customHeight="1" thickBot="1">
      <c r="B22" s="58">
        <v>13</v>
      </c>
      <c r="C22" s="54" t="s">
        <v>88</v>
      </c>
      <c r="D22" s="105">
        <v>0</v>
      </c>
      <c r="E22" s="105">
        <v>0</v>
      </c>
      <c r="F22" s="105">
        <v>0</v>
      </c>
      <c r="G22" s="105">
        <v>0</v>
      </c>
    </row>
    <row r="23" spans="2:7" s="2" customFormat="1" ht="25.5" customHeight="1" hidden="1">
      <c r="B23" s="53">
        <v>14</v>
      </c>
      <c r="C23" s="54" t="s">
        <v>89</v>
      </c>
      <c r="D23" s="105">
        <v>0</v>
      </c>
      <c r="E23" s="105">
        <v>0</v>
      </c>
      <c r="F23" s="105">
        <v>0</v>
      </c>
      <c r="G23" s="105">
        <v>0</v>
      </c>
    </row>
    <row r="24" spans="2:7" s="2" customFormat="1" ht="25.5" customHeight="1" hidden="1" thickBot="1">
      <c r="B24" s="58">
        <v>15</v>
      </c>
      <c r="C24" s="54" t="s">
        <v>90</v>
      </c>
      <c r="D24" s="105">
        <v>0</v>
      </c>
      <c r="E24" s="105">
        <v>0</v>
      </c>
      <c r="F24" s="105">
        <v>0</v>
      </c>
      <c r="G24" s="105">
        <v>0</v>
      </c>
    </row>
    <row r="25" spans="2:7" ht="36" customHeight="1" thickBot="1">
      <c r="B25" s="72" t="s">
        <v>2</v>
      </c>
      <c r="C25" s="94" t="s">
        <v>4</v>
      </c>
      <c r="D25" s="73">
        <f>SUM(D7:D24)</f>
        <v>473207412</v>
      </c>
      <c r="E25" s="73">
        <f>SUM(E7:E24)</f>
        <v>391994284</v>
      </c>
      <c r="F25" s="73">
        <f>SUM(F7:F24)</f>
        <v>263553537</v>
      </c>
      <c r="G25" s="73">
        <f>SUM(G7:G24)</f>
        <v>473094967</v>
      </c>
    </row>
    <row r="28" ht="18">
      <c r="D28" s="47"/>
    </row>
    <row r="29" ht="18">
      <c r="D29" s="47"/>
    </row>
  </sheetData>
  <sheetProtection/>
  <mergeCells count="8">
    <mergeCell ref="B3:F3"/>
    <mergeCell ref="B4:B6"/>
    <mergeCell ref="C4:C6"/>
    <mergeCell ref="D4:G4"/>
    <mergeCell ref="D5:D6"/>
    <mergeCell ref="G5:G6"/>
    <mergeCell ref="E5:E6"/>
    <mergeCell ref="F5:F6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G16"/>
  <sheetViews>
    <sheetView rightToLeft="1" view="pageBreakPreview" zoomScale="60" zoomScalePageLayoutView="0" workbookViewId="0" topLeftCell="A1">
      <selection activeCell="L24" sqref="L24"/>
    </sheetView>
  </sheetViews>
  <sheetFormatPr defaultColWidth="20.28125" defaultRowHeight="12.75"/>
  <cols>
    <col min="1" max="1" width="5.00390625" style="35" customWidth="1"/>
    <col min="2" max="2" width="32.8515625" style="35" customWidth="1"/>
    <col min="3" max="3" width="2.57421875" style="35" hidden="1" customWidth="1"/>
    <col min="4" max="4" width="22.8515625" style="35" customWidth="1"/>
    <col min="5" max="5" width="24.140625" style="35" customWidth="1"/>
    <col min="6" max="6" width="21.140625" style="35" customWidth="1"/>
    <col min="7" max="7" width="19.421875" style="35" customWidth="1"/>
    <col min="8" max="16384" width="20.28125" style="35" customWidth="1"/>
  </cols>
  <sheetData>
    <row r="1" spans="4:7" ht="11.25" customHeight="1">
      <c r="D1" s="36"/>
      <c r="E1" s="36"/>
      <c r="F1" s="36"/>
      <c r="G1" s="36"/>
    </row>
    <row r="2" spans="4:7" ht="11.25" customHeight="1" thickBot="1">
      <c r="D2" s="36"/>
      <c r="E2" s="36"/>
      <c r="F2" s="36"/>
      <c r="G2" s="36"/>
    </row>
    <row r="3" spans="1:7" s="37" customFormat="1" ht="60" customHeight="1" thickBot="1">
      <c r="A3" s="161" t="s">
        <v>109</v>
      </c>
      <c r="B3" s="162"/>
      <c r="C3" s="162"/>
      <c r="D3" s="162"/>
      <c r="E3" s="162"/>
      <c r="F3" s="163"/>
      <c r="G3" s="71" t="s">
        <v>9</v>
      </c>
    </row>
    <row r="4" spans="1:7" s="37" customFormat="1" ht="35.25" customHeight="1" thickBot="1">
      <c r="A4" s="164" t="s">
        <v>3</v>
      </c>
      <c r="B4" s="167" t="s">
        <v>22</v>
      </c>
      <c r="C4" s="168"/>
      <c r="D4" s="143" t="s">
        <v>125</v>
      </c>
      <c r="E4" s="144"/>
      <c r="F4" s="144"/>
      <c r="G4" s="145"/>
    </row>
    <row r="5" spans="1:7" s="38" customFormat="1" ht="17.25" customHeight="1">
      <c r="A5" s="165"/>
      <c r="B5" s="169"/>
      <c r="C5" s="170"/>
      <c r="D5" s="146" t="s">
        <v>123</v>
      </c>
      <c r="E5" s="146" t="s">
        <v>119</v>
      </c>
      <c r="F5" s="146" t="s">
        <v>120</v>
      </c>
      <c r="G5" s="146" t="s">
        <v>122</v>
      </c>
    </row>
    <row r="6" spans="1:7" s="38" customFormat="1" ht="23.25" customHeight="1" thickBot="1">
      <c r="A6" s="166"/>
      <c r="B6" s="171"/>
      <c r="C6" s="172"/>
      <c r="D6" s="147"/>
      <c r="E6" s="147"/>
      <c r="F6" s="147"/>
      <c r="G6" s="147"/>
    </row>
    <row r="7" spans="1:7" s="38" customFormat="1" ht="25.5" customHeight="1">
      <c r="A7" s="78">
        <v>1</v>
      </c>
      <c r="B7" s="79" t="s">
        <v>23</v>
      </c>
      <c r="C7" s="79"/>
      <c r="D7" s="106">
        <v>461521324</v>
      </c>
      <c r="E7" s="106">
        <v>379852716</v>
      </c>
      <c r="F7" s="106">
        <v>251100278</v>
      </c>
      <c r="G7" s="106">
        <v>462454812</v>
      </c>
    </row>
    <row r="8" spans="1:7" s="38" customFormat="1" ht="25.5" customHeight="1">
      <c r="A8" s="80">
        <v>2</v>
      </c>
      <c r="B8" s="81" t="s">
        <v>24</v>
      </c>
      <c r="C8" s="81"/>
      <c r="D8" s="107">
        <v>3844417</v>
      </c>
      <c r="E8" s="107">
        <v>5592801</v>
      </c>
      <c r="F8" s="107">
        <v>3546757</v>
      </c>
      <c r="G8" s="107">
        <v>4134485</v>
      </c>
    </row>
    <row r="9" spans="1:7" s="38" customFormat="1" ht="25.5" customHeight="1">
      <c r="A9" s="80">
        <v>3</v>
      </c>
      <c r="B9" s="81" t="s">
        <v>0</v>
      </c>
      <c r="C9" s="81"/>
      <c r="D9" s="107">
        <v>2513734.6</v>
      </c>
      <c r="E9" s="107">
        <v>2060499</v>
      </c>
      <c r="F9" s="107">
        <v>3072017</v>
      </c>
      <c r="G9" s="107">
        <v>1235990</v>
      </c>
    </row>
    <row r="10" spans="1:7" s="38" customFormat="1" ht="25.5" customHeight="1" thickBot="1">
      <c r="A10" s="80">
        <v>4</v>
      </c>
      <c r="B10" s="81" t="s">
        <v>25</v>
      </c>
      <c r="C10" s="81"/>
      <c r="D10" s="107">
        <v>5327936.6</v>
      </c>
      <c r="E10" s="107">
        <v>4488268</v>
      </c>
      <c r="F10" s="107">
        <v>5834485</v>
      </c>
      <c r="G10" s="107">
        <v>5269680</v>
      </c>
    </row>
    <row r="11" spans="1:7" s="38" customFormat="1" ht="25.5" customHeight="1" hidden="1" thickBot="1">
      <c r="A11" s="82">
        <v>5</v>
      </c>
      <c r="B11" s="83" t="s">
        <v>26</v>
      </c>
      <c r="C11" s="83"/>
      <c r="D11" s="77">
        <v>0</v>
      </c>
      <c r="E11" s="102">
        <v>0</v>
      </c>
      <c r="F11" s="77">
        <v>0</v>
      </c>
      <c r="G11" s="77">
        <v>0</v>
      </c>
    </row>
    <row r="12" spans="1:7" s="38" customFormat="1" ht="34.5" customHeight="1" thickBot="1">
      <c r="A12" s="84"/>
      <c r="B12" s="100" t="s">
        <v>4</v>
      </c>
      <c r="C12" s="75"/>
      <c r="D12" s="76">
        <f>SUM(D7:D11)</f>
        <v>473207412.20000005</v>
      </c>
      <c r="E12" s="76">
        <f>SUM(E7:E11)</f>
        <v>391994284</v>
      </c>
      <c r="F12" s="76">
        <f>SUM(F7:F11)</f>
        <v>263553537</v>
      </c>
      <c r="G12" s="76">
        <f>SUM(G7:G11)</f>
        <v>473094967</v>
      </c>
    </row>
    <row r="15" ht="18">
      <c r="G15" s="103"/>
    </row>
    <row r="16" ht="18">
      <c r="D16" s="103"/>
    </row>
  </sheetData>
  <sheetProtection/>
  <mergeCells count="8">
    <mergeCell ref="A3:F3"/>
    <mergeCell ref="A4:A6"/>
    <mergeCell ref="B4:C6"/>
    <mergeCell ref="D4:G4"/>
    <mergeCell ref="G5:G6"/>
    <mergeCell ref="D5:D6"/>
    <mergeCell ref="E5:E6"/>
    <mergeCell ref="F5:F6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B1:K23"/>
  <sheetViews>
    <sheetView rightToLeft="1" zoomScalePageLayoutView="0" workbookViewId="0" topLeftCell="A1">
      <selection activeCell="D10" sqref="D10"/>
    </sheetView>
  </sheetViews>
  <sheetFormatPr defaultColWidth="9.140625" defaultRowHeight="12.75"/>
  <cols>
    <col min="1" max="1" width="1.1484375" style="1" customWidth="1"/>
    <col min="2" max="2" width="6.421875" style="1" customWidth="1"/>
    <col min="3" max="3" width="38.28125" style="1" customWidth="1"/>
    <col min="4" max="7" width="23.00390625" style="1" customWidth="1"/>
    <col min="8" max="8" width="3.7109375" style="1" customWidth="1"/>
    <col min="9" max="9" width="35.8515625" style="1" customWidth="1"/>
    <col min="10" max="10" width="35.57421875" style="1" bestFit="1" customWidth="1"/>
    <col min="11" max="11" width="33.8515625" style="1" bestFit="1" customWidth="1"/>
    <col min="12" max="16384" width="9.140625" style="1" customWidth="1"/>
  </cols>
  <sheetData>
    <row r="1" spans="4:6" ht="11.25" customHeight="1">
      <c r="D1" s="4"/>
      <c r="E1" s="4"/>
      <c r="F1" s="4"/>
    </row>
    <row r="2" spans="4:6" ht="11.25" customHeight="1" thickBot="1">
      <c r="D2" s="4"/>
      <c r="E2" s="4"/>
      <c r="F2" s="4"/>
    </row>
    <row r="3" spans="2:7" s="3" customFormat="1" ht="57" customHeight="1" thickBot="1">
      <c r="B3" s="173" t="s">
        <v>116</v>
      </c>
      <c r="C3" s="174"/>
      <c r="D3" s="174"/>
      <c r="E3" s="174"/>
      <c r="F3" s="174"/>
      <c r="G3" s="48" t="s">
        <v>9</v>
      </c>
    </row>
    <row r="4" spans="2:7" s="3" customFormat="1" ht="39" customHeight="1" thickBot="1">
      <c r="B4" s="175" t="s">
        <v>3</v>
      </c>
      <c r="C4" s="137" t="s">
        <v>50</v>
      </c>
      <c r="D4" s="178" t="s">
        <v>125</v>
      </c>
      <c r="E4" s="179"/>
      <c r="F4" s="179"/>
      <c r="G4" s="180"/>
    </row>
    <row r="5" spans="2:7" s="2" customFormat="1" ht="17.25" customHeight="1">
      <c r="B5" s="176"/>
      <c r="C5" s="138"/>
      <c r="D5" s="159" t="s">
        <v>123</v>
      </c>
      <c r="E5" s="159" t="s">
        <v>119</v>
      </c>
      <c r="F5" s="159" t="s">
        <v>120</v>
      </c>
      <c r="G5" s="159" t="s">
        <v>122</v>
      </c>
    </row>
    <row r="6" spans="2:7" s="2" customFormat="1" ht="17.25" customHeight="1" thickBot="1">
      <c r="B6" s="177"/>
      <c r="C6" s="139"/>
      <c r="D6" s="160"/>
      <c r="E6" s="160"/>
      <c r="F6" s="160"/>
      <c r="G6" s="160"/>
    </row>
    <row r="7" spans="2:10" s="2" customFormat="1" ht="25.5" customHeight="1">
      <c r="B7" s="49">
        <v>1</v>
      </c>
      <c r="C7" s="50" t="s">
        <v>91</v>
      </c>
      <c r="D7" s="52">
        <v>31793324</v>
      </c>
      <c r="E7" s="52">
        <v>40780988</v>
      </c>
      <c r="F7" s="52">
        <v>20379307</v>
      </c>
      <c r="G7" s="52">
        <v>26256900</v>
      </c>
      <c r="I7" s="122"/>
      <c r="J7" s="123"/>
    </row>
    <row r="8" spans="2:11" s="2" customFormat="1" ht="25.5" customHeight="1">
      <c r="B8" s="58">
        <v>2</v>
      </c>
      <c r="C8" s="54" t="s">
        <v>92</v>
      </c>
      <c r="D8" s="55">
        <v>162970251</v>
      </c>
      <c r="E8" s="55">
        <v>109945815</v>
      </c>
      <c r="F8" s="55">
        <v>73219194</v>
      </c>
      <c r="G8" s="55">
        <v>150799469</v>
      </c>
      <c r="I8" s="122"/>
      <c r="J8" s="123"/>
      <c r="K8" s="124"/>
    </row>
    <row r="9" spans="2:10" s="2" customFormat="1" ht="25.5" customHeight="1">
      <c r="B9" s="58">
        <v>3</v>
      </c>
      <c r="C9" s="54" t="s">
        <v>93</v>
      </c>
      <c r="D9" s="55">
        <v>4225417</v>
      </c>
      <c r="E9" s="55">
        <v>1597767</v>
      </c>
      <c r="F9" s="55">
        <v>882992</v>
      </c>
      <c r="G9" s="55">
        <v>3092094</v>
      </c>
      <c r="I9" s="122"/>
      <c r="J9" s="123"/>
    </row>
    <row r="10" spans="2:10" s="2" customFormat="1" ht="25.5" customHeight="1">
      <c r="B10" s="58">
        <v>4</v>
      </c>
      <c r="C10" s="54" t="s">
        <v>94</v>
      </c>
      <c r="D10" s="55">
        <v>5969140</v>
      </c>
      <c r="E10" s="55">
        <v>5415834</v>
      </c>
      <c r="F10" s="55">
        <v>3022622</v>
      </c>
      <c r="G10" s="55">
        <v>5972959</v>
      </c>
      <c r="I10" s="122"/>
      <c r="J10" s="123"/>
    </row>
    <row r="11" spans="2:10" s="2" customFormat="1" ht="25.5" customHeight="1" thickBot="1">
      <c r="B11" s="58">
        <v>5</v>
      </c>
      <c r="C11" s="54" t="s">
        <v>95</v>
      </c>
      <c r="D11" s="55">
        <v>1896471288</v>
      </c>
      <c r="E11" s="55">
        <v>1669896646</v>
      </c>
      <c r="F11" s="55">
        <v>1054698467</v>
      </c>
      <c r="G11" s="55">
        <v>1966510293</v>
      </c>
      <c r="J11" s="124"/>
    </row>
    <row r="12" spans="2:7" ht="30" customHeight="1" thickBot="1">
      <c r="B12" s="64" t="s">
        <v>2</v>
      </c>
      <c r="C12" s="99" t="s">
        <v>1</v>
      </c>
      <c r="D12" s="74">
        <f>SUM(D7:D11)</f>
        <v>2101429420</v>
      </c>
      <c r="E12" s="74">
        <f>SUM(E7:E11)</f>
        <v>1827637050</v>
      </c>
      <c r="F12" s="74">
        <f>SUM(F7:F11)</f>
        <v>1152202582</v>
      </c>
      <c r="G12" s="74">
        <f>SUM(G7:G11)</f>
        <v>2152631715</v>
      </c>
    </row>
    <row r="14" spans="2:7" ht="18">
      <c r="B14" s="4"/>
      <c r="C14" s="4"/>
      <c r="D14" s="4"/>
      <c r="E14" s="108"/>
      <c r="F14" s="4"/>
      <c r="G14" s="108"/>
    </row>
    <row r="15" spans="2:7" ht="18">
      <c r="B15" s="4"/>
      <c r="C15" s="4"/>
      <c r="D15" s="109"/>
      <c r="E15" s="109"/>
      <c r="F15" s="109"/>
      <c r="G15" s="109"/>
    </row>
    <row r="16" spans="2:7" ht="18">
      <c r="B16" s="4"/>
      <c r="C16" s="4"/>
      <c r="D16" s="109"/>
      <c r="E16" s="109"/>
      <c r="F16" s="109"/>
      <c r="G16" s="109"/>
    </row>
    <row r="17" spans="2:7" ht="24">
      <c r="B17" s="4"/>
      <c r="C17" s="4"/>
      <c r="D17" s="110"/>
      <c r="E17" s="4"/>
      <c r="F17" s="110"/>
      <c r="G17" s="109"/>
    </row>
    <row r="18" spans="2:7" ht="18">
      <c r="B18" s="4"/>
      <c r="C18" s="4"/>
      <c r="D18" s="4"/>
      <c r="E18" s="4"/>
      <c r="F18" s="4"/>
      <c r="G18" s="109"/>
    </row>
    <row r="19" spans="2:7" ht="24">
      <c r="B19" s="4"/>
      <c r="C19" s="4"/>
      <c r="D19" s="4"/>
      <c r="E19" s="111"/>
      <c r="F19" s="4"/>
      <c r="G19" s="110"/>
    </row>
    <row r="20" spans="2:7" ht="18">
      <c r="B20" s="4"/>
      <c r="C20" s="4"/>
      <c r="D20" s="4"/>
      <c r="E20" s="111"/>
      <c r="F20" s="4"/>
      <c r="G20" s="4"/>
    </row>
    <row r="21" spans="2:7" ht="24">
      <c r="B21" s="4"/>
      <c r="C21" s="4"/>
      <c r="D21" s="4"/>
      <c r="E21" s="110"/>
      <c r="F21" s="4"/>
      <c r="G21" s="109"/>
    </row>
    <row r="22" spans="2:7" ht="18">
      <c r="B22" s="4"/>
      <c r="C22" s="4"/>
      <c r="D22" s="4"/>
      <c r="E22" s="4"/>
      <c r="F22" s="4"/>
      <c r="G22" s="109"/>
    </row>
    <row r="23" ht="18">
      <c r="G23" s="101"/>
    </row>
  </sheetData>
  <sheetProtection/>
  <mergeCells count="8">
    <mergeCell ref="B3:F3"/>
    <mergeCell ref="B4:B6"/>
    <mergeCell ref="C4:C6"/>
    <mergeCell ref="D4:G4"/>
    <mergeCell ref="D5:D6"/>
    <mergeCell ref="G5:G6"/>
    <mergeCell ref="E5:E6"/>
    <mergeCell ref="F5:F6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nmohammadi</dc:creator>
  <cp:keywords/>
  <dc:description/>
  <cp:lastModifiedBy>roya yahyapour</cp:lastModifiedBy>
  <cp:lastPrinted>2023-07-23T05:36:35Z</cp:lastPrinted>
  <dcterms:created xsi:type="dcterms:W3CDTF">2008-11-01T05:40:01Z</dcterms:created>
  <dcterms:modified xsi:type="dcterms:W3CDTF">2023-07-24T10:09:27Z</dcterms:modified>
  <cp:category/>
  <cp:version/>
  <cp:contentType/>
  <cp:contentStatus/>
</cp:coreProperties>
</file>